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9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0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1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2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4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5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6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7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8.xml" ContentType="application/vnd.openxmlformats-officedocument.themeOverride+xml"/>
  <Override PartName="/xl/drawings/drawing5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9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0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1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2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3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4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5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26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27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28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29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0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1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35.xml" ContentType="application/vnd.openxmlformats-officedocument.themeOverride+xml"/>
  <Override PartName="/xl/drawings/drawing6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36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37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38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39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0.xml" ContentType="application/vnd.openxmlformats-officedocument.themeOverrid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1.xml" ContentType="application/vnd.openxmlformats-officedocument.themeOverrid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2.xml" ContentType="application/vnd.openxmlformats-officedocument.themeOverrid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3.xml" ContentType="application/vnd.openxmlformats-officedocument.themeOverrid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4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STRICTED BEREC\Program Management\BEREC Work Programme\2023\7_Roaming (IR)\30th IR BMK Report\Package for plenary submission\"/>
    </mc:Choice>
  </mc:AlternateContent>
  <bookViews>
    <workbookView xWindow="0" yWindow="0" windowWidth="19200" windowHeight="6470" activeTab="5"/>
  </bookViews>
  <sheets>
    <sheet name="ARPU" sheetId="16" r:id="rId1"/>
    <sheet name="Subscribers " sheetId="17" r:id="rId2"/>
    <sheet name="AVG domestic unit " sheetId="18" r:id="rId3"/>
    <sheet name="AVG roaming unit" sheetId="19" r:id="rId4"/>
    <sheet name="AVG RS revenue" sheetId="20" r:id="rId5"/>
    <sheet name="AVG WS revenue" sheetId="21" r:id="rId6"/>
  </sheets>
  <definedNames>
    <definedName name="_ftn1" localSheetId="4">'AVG RS revenue'!$C$30</definedName>
    <definedName name="_ftn2" localSheetId="4">'AVG RS revenue'!$C$31</definedName>
    <definedName name="_ftnref1" localSheetId="4">'AVG RS revenue'!$C$129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1" i="19" l="1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178" i="19"/>
  <c r="I179" i="19"/>
  <c r="I180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7" i="19"/>
  <c r="I238" i="19"/>
  <c r="I239" i="19"/>
  <c r="I240" i="19"/>
  <c r="I241" i="19"/>
  <c r="I242" i="19"/>
  <c r="I243" i="19"/>
  <c r="I244" i="19"/>
  <c r="I245" i="19"/>
  <c r="I246" i="19"/>
  <c r="I247" i="19"/>
  <c r="I248" i="19"/>
  <c r="I249" i="19"/>
  <c r="I250" i="19"/>
  <c r="I251" i="19"/>
  <c r="I252" i="19"/>
  <c r="I253" i="19"/>
  <c r="I254" i="19"/>
  <c r="I255" i="19"/>
  <c r="I256" i="19"/>
  <c r="H24" i="18"/>
  <c r="AC88" i="18"/>
  <c r="AC86" i="18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H181" i="21"/>
  <c r="H18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H18" i="18"/>
  <c r="H23" i="18"/>
  <c r="H22" i="18"/>
  <c r="H21" i="18"/>
  <c r="H20" i="18"/>
  <c r="H19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Z5" i="18"/>
  <c r="Z6" i="18"/>
  <c r="Z7" i="18"/>
  <c r="Z8" i="18"/>
  <c r="Z9" i="18"/>
  <c r="Z10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Q20" i="18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1" i="18"/>
  <c r="Q22" i="18"/>
  <c r="Q23" i="18"/>
  <c r="Q24" i="18"/>
  <c r="H22" i="16"/>
  <c r="L16" i="17"/>
  <c r="L6" i="17"/>
  <c r="L7" i="17"/>
  <c r="O6" i="17"/>
  <c r="N6" i="17"/>
  <c r="M6" i="17"/>
  <c r="B77" i="16" l="1"/>
  <c r="C64" i="17"/>
  <c r="C86" i="17"/>
  <c r="C82" i="17" l="1"/>
  <c r="B62" i="16"/>
  <c r="B63" i="16"/>
  <c r="B64" i="16"/>
  <c r="B65" i="16"/>
  <c r="B66" i="16"/>
  <c r="B67" i="16"/>
  <c r="B68" i="16"/>
  <c r="B69" i="16"/>
  <c r="B70" i="16"/>
  <c r="B71" i="16"/>
  <c r="B72" i="16"/>
  <c r="B73" i="16"/>
  <c r="B61" i="16"/>
  <c r="C50" i="17" l="1"/>
  <c r="C62" i="17"/>
  <c r="H7" i="16" l="1"/>
  <c r="K7" i="17"/>
  <c r="AE12" i="17"/>
  <c r="AF12" i="17"/>
  <c r="AG12" i="17"/>
  <c r="AH12" i="17"/>
  <c r="AI12" i="17"/>
  <c r="AE13" i="17"/>
  <c r="AF13" i="17"/>
  <c r="AG13" i="17"/>
  <c r="AH13" i="17"/>
  <c r="AI13" i="17"/>
  <c r="AE14" i="17"/>
  <c r="AF14" i="17"/>
  <c r="AG14" i="17"/>
  <c r="AH14" i="17"/>
  <c r="AI14" i="17"/>
  <c r="AE15" i="17"/>
  <c r="AF15" i="17"/>
  <c r="AG15" i="17"/>
  <c r="AH15" i="17"/>
  <c r="AI15" i="17"/>
  <c r="AE16" i="17"/>
  <c r="AF16" i="17"/>
  <c r="AG16" i="17"/>
  <c r="AH16" i="17"/>
  <c r="AI16" i="17"/>
  <c r="AE17" i="17"/>
  <c r="AF17" i="17"/>
  <c r="AG17" i="17"/>
  <c r="AH17" i="17"/>
  <c r="AI17" i="17"/>
  <c r="AE18" i="17"/>
  <c r="AF18" i="17"/>
  <c r="AG18" i="17"/>
  <c r="AH18" i="17"/>
  <c r="AI18" i="17"/>
  <c r="AE19" i="17"/>
  <c r="AF19" i="17"/>
  <c r="AG19" i="17"/>
  <c r="AH19" i="17"/>
  <c r="AI19" i="17"/>
  <c r="AE20" i="17"/>
  <c r="AF20" i="17"/>
  <c r="AG20" i="17"/>
  <c r="AH20" i="17"/>
  <c r="AI20" i="17"/>
  <c r="AE21" i="17"/>
  <c r="AF21" i="17"/>
  <c r="AG21" i="17"/>
  <c r="AH21" i="17"/>
  <c r="AI21" i="17"/>
  <c r="AE11" i="17"/>
  <c r="AF11" i="17"/>
  <c r="AG11" i="17"/>
  <c r="AH11" i="17"/>
  <c r="AI11" i="17"/>
  <c r="AE10" i="17"/>
  <c r="AF10" i="17"/>
  <c r="AG10" i="17"/>
  <c r="AH10" i="17"/>
  <c r="AI10" i="17"/>
  <c r="AE9" i="17"/>
  <c r="AF9" i="17"/>
  <c r="AG9" i="17"/>
  <c r="AH9" i="17"/>
  <c r="AI9" i="17"/>
  <c r="AE8" i="17"/>
  <c r="AF8" i="17"/>
  <c r="AG8" i="17"/>
  <c r="AH8" i="17"/>
  <c r="AI8" i="17"/>
  <c r="AD21" i="17"/>
  <c r="AD20" i="17"/>
  <c r="AD19" i="17"/>
  <c r="AD18" i="17"/>
  <c r="AD17" i="17"/>
  <c r="AD16" i="17"/>
  <c r="AD15" i="17"/>
  <c r="AD14" i="17"/>
  <c r="AD13" i="17"/>
  <c r="AD12" i="17"/>
  <c r="AD11" i="17"/>
  <c r="AD10" i="17"/>
  <c r="AD9" i="17"/>
  <c r="AD8" i="17"/>
  <c r="AD7" i="17"/>
  <c r="AE7" i="17"/>
  <c r="AF7" i="17"/>
  <c r="AG7" i="17"/>
  <c r="AH7" i="17"/>
  <c r="AI7" i="17"/>
  <c r="AF6" i="17"/>
  <c r="AG6" i="17"/>
  <c r="AH6" i="17"/>
  <c r="AI6" i="17"/>
  <c r="AE6" i="17"/>
  <c r="AD6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AI22" i="17" s="1"/>
  <c r="Z23" i="17"/>
  <c r="AE23" i="17" s="1"/>
  <c r="Z24" i="17"/>
  <c r="AG24" i="17" s="1"/>
  <c r="Z25" i="17"/>
  <c r="AD25" i="17" s="1"/>
  <c r="L8" i="17"/>
  <c r="B183" i="17"/>
  <c r="B184" i="17"/>
  <c r="B185" i="17"/>
  <c r="B186" i="17"/>
  <c r="B187" i="17"/>
  <c r="B188" i="17"/>
  <c r="B189" i="17"/>
  <c r="B182" i="17"/>
  <c r="C183" i="17"/>
  <c r="C184" i="17"/>
  <c r="C185" i="17"/>
  <c r="C186" i="17"/>
  <c r="C187" i="17"/>
  <c r="C188" i="17"/>
  <c r="C182" i="17"/>
  <c r="G183" i="17"/>
  <c r="G184" i="17"/>
  <c r="G185" i="17"/>
  <c r="G186" i="17"/>
  <c r="G187" i="17"/>
  <c r="G188" i="17"/>
  <c r="G182" i="17"/>
  <c r="F183" i="17"/>
  <c r="F184" i="17"/>
  <c r="F185" i="17"/>
  <c r="F186" i="17"/>
  <c r="F187" i="17"/>
  <c r="F188" i="17"/>
  <c r="F182" i="17"/>
  <c r="E183" i="17"/>
  <c r="E184" i="17"/>
  <c r="E185" i="17"/>
  <c r="E186" i="17"/>
  <c r="E187" i="17"/>
  <c r="E188" i="17"/>
  <c r="E182" i="17"/>
  <c r="D183" i="17"/>
  <c r="D184" i="17"/>
  <c r="D185" i="17"/>
  <c r="D186" i="17"/>
  <c r="D187" i="17"/>
  <c r="D188" i="17"/>
  <c r="D182" i="17"/>
  <c r="L11" i="17"/>
  <c r="E179" i="17"/>
  <c r="AD22" i="17" l="1"/>
  <c r="AI25" i="17"/>
  <c r="AF24" i="17"/>
  <c r="AH22" i="17"/>
  <c r="AD23" i="17"/>
  <c r="AH25" i="17"/>
  <c r="AE24" i="17"/>
  <c r="AG22" i="17"/>
  <c r="AD24" i="17"/>
  <c r="AG25" i="17"/>
  <c r="AI23" i="17"/>
  <c r="AF22" i="17"/>
  <c r="AE25" i="17"/>
  <c r="AG23" i="17"/>
  <c r="AI24" i="17"/>
  <c r="AF23" i="17"/>
  <c r="AF25" i="17"/>
  <c r="AH23" i="17"/>
  <c r="AH24" i="17"/>
  <c r="AE22" i="17"/>
  <c r="F187" i="19"/>
  <c r="F188" i="19"/>
  <c r="F189" i="19"/>
  <c r="C127" i="17" l="1"/>
  <c r="D127" i="17" s="1"/>
  <c r="C128" i="17"/>
  <c r="D128" i="17" s="1"/>
  <c r="C129" i="17"/>
  <c r="D129" i="17" s="1"/>
  <c r="C130" i="17"/>
  <c r="D130" i="17" s="1"/>
  <c r="C110" i="17" l="1"/>
  <c r="D110" i="17" s="1"/>
  <c r="T5" i="16" l="1"/>
  <c r="S5" i="16"/>
  <c r="R5" i="16"/>
  <c r="Q5" i="16"/>
  <c r="C107" i="17"/>
  <c r="D107" i="17" s="1"/>
  <c r="C109" i="17"/>
  <c r="D109" i="17" s="1"/>
  <c r="C108" i="17"/>
  <c r="D108" i="17" s="1"/>
  <c r="C70" i="17" l="1"/>
  <c r="D70" i="17" s="1"/>
  <c r="C51" i="17"/>
  <c r="C52" i="17"/>
  <c r="C53" i="17"/>
  <c r="C54" i="17"/>
  <c r="C87" i="17"/>
  <c r="D87" i="17" s="1"/>
  <c r="D50" i="17" l="1"/>
  <c r="C47" i="17"/>
  <c r="D47" i="17" s="1"/>
  <c r="C49" i="17"/>
  <c r="D49" i="17" s="1"/>
  <c r="C150" i="17"/>
  <c r="D150" i="17" s="1"/>
  <c r="C89" i="17"/>
  <c r="D89" i="17" s="1"/>
  <c r="C90" i="17"/>
  <c r="D90" i="17" s="1"/>
  <c r="C88" i="17"/>
  <c r="D88" i="17" s="1"/>
  <c r="C147" i="17"/>
  <c r="D147" i="17" s="1"/>
  <c r="C148" i="17"/>
  <c r="D148" i="17" s="1"/>
  <c r="C149" i="17"/>
  <c r="D149" i="17" s="1"/>
  <c r="C48" i="17"/>
  <c r="D48" i="17" s="1"/>
  <c r="C46" i="17"/>
  <c r="O25" i="17" l="1"/>
  <c r="K25" i="17"/>
  <c r="P24" i="16" s="1"/>
  <c r="P25" i="17"/>
  <c r="U24" i="16" s="1"/>
  <c r="L25" i="17"/>
  <c r="N25" i="17"/>
  <c r="M25" i="17"/>
  <c r="R24" i="16" l="1"/>
  <c r="S24" i="16"/>
  <c r="Q24" i="16"/>
  <c r="T24" i="16"/>
  <c r="H24" i="16"/>
  <c r="C69" i="17" l="1"/>
  <c r="D69" i="17" s="1"/>
  <c r="C67" i="17"/>
  <c r="D67" i="17" s="1"/>
  <c r="K22" i="17" l="1"/>
  <c r="P21" i="16" s="1"/>
  <c r="P22" i="17"/>
  <c r="O22" i="17"/>
  <c r="M22" i="17"/>
  <c r="N22" i="17"/>
  <c r="K24" i="17"/>
  <c r="P23" i="16" s="1"/>
  <c r="P24" i="17"/>
  <c r="O24" i="17"/>
  <c r="M24" i="17"/>
  <c r="N24" i="17"/>
  <c r="L22" i="17"/>
  <c r="L24" i="17"/>
  <c r="C68" i="17"/>
  <c r="D68" i="17" s="1"/>
  <c r="U23" i="16" l="1"/>
  <c r="S21" i="16"/>
  <c r="Q23" i="16"/>
  <c r="R21" i="16"/>
  <c r="Q21" i="16"/>
  <c r="T21" i="16"/>
  <c r="S23" i="16"/>
  <c r="U21" i="16"/>
  <c r="T23" i="16"/>
  <c r="R23" i="16"/>
  <c r="B76" i="16" s="1"/>
  <c r="K23" i="17"/>
  <c r="P22" i="16" s="1"/>
  <c r="P23" i="17"/>
  <c r="O23" i="17"/>
  <c r="M23" i="17"/>
  <c r="N23" i="17"/>
  <c r="L23" i="17"/>
  <c r="Y134" i="20"/>
  <c r="Y135" i="20"/>
  <c r="Y136" i="20"/>
  <c r="Y137" i="20"/>
  <c r="Y138" i="20"/>
  <c r="Y139" i="20"/>
  <c r="Y140" i="20"/>
  <c r="Y141" i="20"/>
  <c r="Y142" i="20"/>
  <c r="Y143" i="20"/>
  <c r="Y144" i="20"/>
  <c r="Y145" i="20"/>
  <c r="Y146" i="20"/>
  <c r="Y147" i="20"/>
  <c r="B74" i="16" l="1"/>
  <c r="H23" i="16"/>
  <c r="H21" i="16"/>
  <c r="U22" i="16"/>
  <c r="Q22" i="16"/>
  <c r="S22" i="16"/>
  <c r="R22" i="16"/>
  <c r="T22" i="16"/>
  <c r="B75" i="16" l="1"/>
  <c r="H189" i="19" l="1"/>
  <c r="G189" i="19"/>
  <c r="E189" i="19"/>
  <c r="D189" i="19"/>
  <c r="C189" i="19"/>
  <c r="H188" i="19"/>
  <c r="G188" i="19"/>
  <c r="E188" i="19"/>
  <c r="D188" i="19"/>
  <c r="C188" i="19"/>
  <c r="H187" i="19"/>
  <c r="G187" i="19"/>
  <c r="E187" i="19"/>
  <c r="D187" i="19"/>
  <c r="C187" i="19"/>
  <c r="C66" i="17"/>
  <c r="D66" i="17" s="1"/>
  <c r="D46" i="17"/>
  <c r="C42" i="17"/>
  <c r="D42" i="17" s="1"/>
  <c r="C119" i="17"/>
  <c r="D119" i="17" s="1"/>
  <c r="C98" i="17"/>
  <c r="D98" i="17" s="1"/>
  <c r="C58" i="17"/>
  <c r="D58" i="17" s="1"/>
  <c r="C97" i="17"/>
  <c r="D97" i="17" s="1"/>
  <c r="C96" i="17"/>
  <c r="D96" i="17" s="1"/>
  <c r="C115" i="17"/>
  <c r="D115" i="17" s="1"/>
  <c r="C95" i="17"/>
  <c r="D95" i="17" s="1"/>
  <c r="C94" i="17"/>
  <c r="D94" i="17" s="1"/>
  <c r="D54" i="17"/>
  <c r="C93" i="17"/>
  <c r="D93" i="17" s="1"/>
  <c r="C92" i="17"/>
  <c r="D92" i="17" s="1"/>
  <c r="C111" i="17"/>
  <c r="D111" i="17" s="1"/>
  <c r="C91" i="17"/>
  <c r="D91" i="17" s="1"/>
  <c r="K21" i="17" l="1"/>
  <c r="P20" i="16" s="1"/>
  <c r="O21" i="17"/>
  <c r="P21" i="17"/>
  <c r="N21" i="17"/>
  <c r="M21" i="17"/>
  <c r="L21" i="17"/>
  <c r="C117" i="17"/>
  <c r="D117" i="17" s="1"/>
  <c r="C123" i="17"/>
  <c r="D123" i="17" s="1"/>
  <c r="C44" i="17"/>
  <c r="D44" i="17" s="1"/>
  <c r="C32" i="17"/>
  <c r="D32" i="17" s="1"/>
  <c r="C36" i="17"/>
  <c r="D36" i="17" s="1"/>
  <c r="C40" i="17"/>
  <c r="D40" i="17" s="1"/>
  <c r="D52" i="17"/>
  <c r="C60" i="17"/>
  <c r="D60" i="17" s="1"/>
  <c r="C34" i="17"/>
  <c r="D34" i="17" s="1"/>
  <c r="C38" i="17"/>
  <c r="D38" i="17" s="1"/>
  <c r="D64" i="17"/>
  <c r="C125" i="17"/>
  <c r="D125" i="17" s="1"/>
  <c r="C121" i="17"/>
  <c r="D121" i="17" s="1"/>
  <c r="C72" i="17"/>
  <c r="D72" i="17" s="1"/>
  <c r="C74" i="17"/>
  <c r="D74" i="17" s="1"/>
  <c r="C76" i="17"/>
  <c r="D76" i="17" s="1"/>
  <c r="C78" i="17"/>
  <c r="D78" i="17" s="1"/>
  <c r="C80" i="17"/>
  <c r="D80" i="17" s="1"/>
  <c r="D82" i="17"/>
  <c r="C84" i="17"/>
  <c r="D84" i="17" s="1"/>
  <c r="D86" i="17"/>
  <c r="C106" i="17"/>
  <c r="D106" i="17" s="1"/>
  <c r="C113" i="17"/>
  <c r="D113" i="17" s="1"/>
  <c r="D51" i="17"/>
  <c r="C132" i="17"/>
  <c r="D132" i="17" s="1"/>
  <c r="D53" i="17"/>
  <c r="C134" i="17"/>
  <c r="D134" i="17" s="1"/>
  <c r="C55" i="17"/>
  <c r="D55" i="17" s="1"/>
  <c r="C136" i="17"/>
  <c r="D136" i="17" s="1"/>
  <c r="C57" i="17"/>
  <c r="D57" i="17" s="1"/>
  <c r="C138" i="17"/>
  <c r="D138" i="17" s="1"/>
  <c r="C59" i="17"/>
  <c r="D59" i="17" s="1"/>
  <c r="C140" i="17"/>
  <c r="D140" i="17" s="1"/>
  <c r="C61" i="17"/>
  <c r="D61" i="17" s="1"/>
  <c r="C142" i="17"/>
  <c r="D142" i="17" s="1"/>
  <c r="C63" i="17"/>
  <c r="D63" i="17" s="1"/>
  <c r="C144" i="17"/>
  <c r="D144" i="17" s="1"/>
  <c r="C65" i="17"/>
  <c r="D65" i="17" s="1"/>
  <c r="C146" i="17"/>
  <c r="D146" i="17" s="1"/>
  <c r="C99" i="17"/>
  <c r="D99" i="17" s="1"/>
  <c r="C101" i="17"/>
  <c r="D101" i="17" s="1"/>
  <c r="C103" i="17"/>
  <c r="D103" i="17" s="1"/>
  <c r="C105" i="17"/>
  <c r="D105" i="17" s="1"/>
  <c r="C56" i="17"/>
  <c r="D56" i="17" s="1"/>
  <c r="C100" i="17"/>
  <c r="D100" i="17" s="1"/>
  <c r="D62" i="17"/>
  <c r="C102" i="17"/>
  <c r="D102" i="17" s="1"/>
  <c r="C104" i="17"/>
  <c r="D104" i="17" s="1"/>
  <c r="C71" i="17"/>
  <c r="D71" i="17" s="1"/>
  <c r="C73" i="17"/>
  <c r="D73" i="17" s="1"/>
  <c r="C75" i="17"/>
  <c r="D75" i="17" s="1"/>
  <c r="C77" i="17"/>
  <c r="D77" i="17" s="1"/>
  <c r="C79" i="17"/>
  <c r="D79" i="17" s="1"/>
  <c r="C81" i="17"/>
  <c r="D81" i="17" s="1"/>
  <c r="C83" i="17"/>
  <c r="D83" i="17" s="1"/>
  <c r="C85" i="17"/>
  <c r="D85" i="17" s="1"/>
  <c r="C31" i="17"/>
  <c r="D31" i="17" s="1"/>
  <c r="C112" i="17"/>
  <c r="D112" i="17" s="1"/>
  <c r="C33" i="17"/>
  <c r="D33" i="17" s="1"/>
  <c r="C114" i="17"/>
  <c r="D114" i="17" s="1"/>
  <c r="C35" i="17"/>
  <c r="D35" i="17" s="1"/>
  <c r="C116" i="17"/>
  <c r="D116" i="17" s="1"/>
  <c r="C37" i="17"/>
  <c r="D37" i="17" s="1"/>
  <c r="C118" i="17"/>
  <c r="D118" i="17" s="1"/>
  <c r="C39" i="17"/>
  <c r="D39" i="17" s="1"/>
  <c r="C120" i="17"/>
  <c r="D120" i="17" s="1"/>
  <c r="C41" i="17"/>
  <c r="D41" i="17" s="1"/>
  <c r="C122" i="17"/>
  <c r="D122" i="17" s="1"/>
  <c r="C43" i="17"/>
  <c r="D43" i="17" s="1"/>
  <c r="C124" i="17"/>
  <c r="D124" i="17" s="1"/>
  <c r="C45" i="17"/>
  <c r="D45" i="17" s="1"/>
  <c r="C126" i="17"/>
  <c r="D126" i="17" s="1"/>
  <c r="C131" i="17"/>
  <c r="D131" i="17" s="1"/>
  <c r="C133" i="17"/>
  <c r="D133" i="17" s="1"/>
  <c r="C135" i="17"/>
  <c r="D135" i="17" s="1"/>
  <c r="C137" i="17"/>
  <c r="D137" i="17" s="1"/>
  <c r="C139" i="17"/>
  <c r="D139" i="17" s="1"/>
  <c r="C141" i="17"/>
  <c r="D141" i="17" s="1"/>
  <c r="C143" i="17"/>
  <c r="D143" i="17" s="1"/>
  <c r="C145" i="17"/>
  <c r="D145" i="17" s="1"/>
  <c r="Q20" i="16" l="1"/>
  <c r="R20" i="16"/>
  <c r="S20" i="16"/>
  <c r="U20" i="16"/>
  <c r="T20" i="16"/>
  <c r="D179" i="17"/>
  <c r="N16" i="17"/>
  <c r="M16" i="17"/>
  <c r="K16" i="17"/>
  <c r="P15" i="16" s="1"/>
  <c r="P16" i="17"/>
  <c r="O16" i="17"/>
  <c r="D181" i="17"/>
  <c r="O18" i="17"/>
  <c r="P18" i="17"/>
  <c r="M18" i="17"/>
  <c r="N18" i="17"/>
  <c r="L18" i="17"/>
  <c r="K18" i="17"/>
  <c r="P17" i="16" s="1"/>
  <c r="D176" i="17"/>
  <c r="K13" i="17"/>
  <c r="P12" i="16" s="1"/>
  <c r="O13" i="17"/>
  <c r="P13" i="17"/>
  <c r="L13" i="17"/>
  <c r="N13" i="17"/>
  <c r="M13" i="17"/>
  <c r="D175" i="17"/>
  <c r="O12" i="17"/>
  <c r="P12" i="17"/>
  <c r="N12" i="17"/>
  <c r="M12" i="17"/>
  <c r="K12" i="17"/>
  <c r="P11" i="16" s="1"/>
  <c r="L12" i="17"/>
  <c r="D177" i="17"/>
  <c r="L14" i="17"/>
  <c r="K14" i="17"/>
  <c r="P13" i="16" s="1"/>
  <c r="M14" i="17"/>
  <c r="O14" i="17"/>
  <c r="P14" i="17"/>
  <c r="N14" i="17"/>
  <c r="O20" i="17"/>
  <c r="P20" i="17"/>
  <c r="N20" i="17"/>
  <c r="M20" i="17"/>
  <c r="L20" i="17"/>
  <c r="K20" i="17"/>
  <c r="P19" i="16" s="1"/>
  <c r="D171" i="17"/>
  <c r="N8" i="17"/>
  <c r="M8" i="17"/>
  <c r="Q7" i="16"/>
  <c r="K8" i="17"/>
  <c r="P7" i="16" s="1"/>
  <c r="O8" i="17"/>
  <c r="P8" i="17"/>
  <c r="G173" i="17"/>
  <c r="O10" i="17"/>
  <c r="P10" i="17"/>
  <c r="N10" i="17"/>
  <c r="M10" i="17"/>
  <c r="L10" i="17"/>
  <c r="K10" i="17"/>
  <c r="P9" i="16" s="1"/>
  <c r="G174" i="17"/>
  <c r="O11" i="17"/>
  <c r="P11" i="17"/>
  <c r="N11" i="17"/>
  <c r="M11" i="17"/>
  <c r="Q10" i="16"/>
  <c r="K11" i="17"/>
  <c r="P10" i="16" s="1"/>
  <c r="O19" i="17"/>
  <c r="P19" i="17"/>
  <c r="N19" i="17"/>
  <c r="M19" i="17"/>
  <c r="L19" i="17"/>
  <c r="K19" i="17"/>
  <c r="P18" i="16" s="1"/>
  <c r="K6" i="17"/>
  <c r="P5" i="16" s="1"/>
  <c r="H5" i="16" s="1"/>
  <c r="P6" i="17"/>
  <c r="G170" i="17"/>
  <c r="P6" i="16"/>
  <c r="H6" i="16" s="1"/>
  <c r="O7" i="17"/>
  <c r="M7" i="17"/>
  <c r="N7" i="17"/>
  <c r="P7" i="17"/>
  <c r="G176" i="17"/>
  <c r="G180" i="17"/>
  <c r="O17" i="17"/>
  <c r="P17" i="17"/>
  <c r="N17" i="17"/>
  <c r="M17" i="17"/>
  <c r="L17" i="17"/>
  <c r="K17" i="17"/>
  <c r="P16" i="16" s="1"/>
  <c r="D178" i="17"/>
  <c r="M15" i="17"/>
  <c r="L15" i="17"/>
  <c r="K15" i="17"/>
  <c r="P14" i="16" s="1"/>
  <c r="O15" i="17"/>
  <c r="P15" i="17"/>
  <c r="N15" i="17"/>
  <c r="D172" i="17"/>
  <c r="O9" i="17"/>
  <c r="P9" i="17"/>
  <c r="N9" i="17"/>
  <c r="M9" i="17"/>
  <c r="L9" i="17"/>
  <c r="K9" i="17"/>
  <c r="P8" i="16" s="1"/>
  <c r="D173" i="17"/>
  <c r="G181" i="17"/>
  <c r="D174" i="17"/>
  <c r="G172" i="17"/>
  <c r="D170" i="17"/>
  <c r="G171" i="17"/>
  <c r="F179" i="17"/>
  <c r="B179" i="17"/>
  <c r="C179" i="17"/>
  <c r="E170" i="17"/>
  <c r="F170" i="17"/>
  <c r="B170" i="17"/>
  <c r="C170" i="17"/>
  <c r="B181" i="17"/>
  <c r="C181" i="17"/>
  <c r="E181" i="17"/>
  <c r="F181" i="17"/>
  <c r="F169" i="17"/>
  <c r="B169" i="17"/>
  <c r="E169" i="17"/>
  <c r="C169" i="17"/>
  <c r="G179" i="17"/>
  <c r="E175" i="17"/>
  <c r="C175" i="17"/>
  <c r="F175" i="17"/>
  <c r="B175" i="17"/>
  <c r="F177" i="17"/>
  <c r="B177" i="17"/>
  <c r="E177" i="17"/>
  <c r="C177" i="17"/>
  <c r="C178" i="17"/>
  <c r="B178" i="17"/>
  <c r="E178" i="17"/>
  <c r="F178" i="17"/>
  <c r="G175" i="17"/>
  <c r="G169" i="17"/>
  <c r="B174" i="17"/>
  <c r="E174" i="17"/>
  <c r="F174" i="17"/>
  <c r="C174" i="17"/>
  <c r="E172" i="17"/>
  <c r="F172" i="17"/>
  <c r="C172" i="17"/>
  <c r="B172" i="17"/>
  <c r="C180" i="17"/>
  <c r="E180" i="17"/>
  <c r="B180" i="17"/>
  <c r="F180" i="17"/>
  <c r="E171" i="17"/>
  <c r="C171" i="17"/>
  <c r="F171" i="17"/>
  <c r="B171" i="17"/>
  <c r="G177" i="17"/>
  <c r="B173" i="17"/>
  <c r="E173" i="17"/>
  <c r="F173" i="17"/>
  <c r="C173" i="17"/>
  <c r="G178" i="17"/>
  <c r="D180" i="17"/>
  <c r="D169" i="17"/>
  <c r="B176" i="17"/>
  <c r="E176" i="17"/>
  <c r="F176" i="17"/>
  <c r="C176" i="17"/>
  <c r="H20" i="16" l="1"/>
  <c r="U6" i="16"/>
  <c r="Q15" i="16"/>
  <c r="R7" i="16"/>
  <c r="U14" i="16"/>
  <c r="R16" i="16"/>
  <c r="R6" i="16"/>
  <c r="Q18" i="16"/>
  <c r="S10" i="16"/>
  <c r="U9" i="16"/>
  <c r="S7" i="16"/>
  <c r="S13" i="16"/>
  <c r="Q12" i="16"/>
  <c r="R17" i="16"/>
  <c r="R15" i="16"/>
  <c r="U19" i="16"/>
  <c r="Q8" i="16"/>
  <c r="T14" i="16"/>
  <c r="S16" i="16"/>
  <c r="T6" i="16"/>
  <c r="R18" i="16"/>
  <c r="U10" i="16"/>
  <c r="T9" i="16"/>
  <c r="U13" i="16"/>
  <c r="R11" i="16"/>
  <c r="U12" i="16"/>
  <c r="U17" i="16"/>
  <c r="S15" i="16"/>
  <c r="S12" i="16"/>
  <c r="R8" i="16"/>
  <c r="U16" i="16"/>
  <c r="S18" i="16"/>
  <c r="T10" i="16"/>
  <c r="T13" i="16"/>
  <c r="S11" i="16"/>
  <c r="T12" i="16"/>
  <c r="T17" i="16"/>
  <c r="Q16" i="16"/>
  <c r="S9" i="16"/>
  <c r="Q11" i="16"/>
  <c r="S8" i="16"/>
  <c r="Q14" i="16"/>
  <c r="T16" i="16"/>
  <c r="Q6" i="16"/>
  <c r="U18" i="16"/>
  <c r="U7" i="16"/>
  <c r="Q19" i="16"/>
  <c r="H19" i="16" s="1"/>
  <c r="R13" i="16"/>
  <c r="U11" i="16"/>
  <c r="R9" i="16"/>
  <c r="Q17" i="16"/>
  <c r="S14" i="16"/>
  <c r="R10" i="16"/>
  <c r="H10" i="16" s="1"/>
  <c r="S17" i="16"/>
  <c r="U8" i="16"/>
  <c r="R14" i="16"/>
  <c r="T18" i="16"/>
  <c r="T7" i="16"/>
  <c r="R19" i="16"/>
  <c r="T11" i="16"/>
  <c r="T15" i="16"/>
  <c r="R12" i="16"/>
  <c r="S6" i="16"/>
  <c r="T19" i="16"/>
  <c r="T8" i="16"/>
  <c r="U5" i="16"/>
  <c r="Q9" i="16"/>
  <c r="S19" i="16"/>
  <c r="Q13" i="16"/>
  <c r="H13" i="16" s="1"/>
  <c r="U15" i="16"/>
  <c r="H9" i="16"/>
  <c r="H16" i="16" l="1"/>
  <c r="H15" i="16"/>
  <c r="H18" i="16"/>
  <c r="H8" i="16"/>
  <c r="H14" i="16"/>
  <c r="H12" i="16"/>
  <c r="H17" i="16"/>
  <c r="H11" i="16"/>
</calcChain>
</file>

<file path=xl/sharedStrings.xml><?xml version="1.0" encoding="utf-8"?>
<sst xmlns="http://schemas.openxmlformats.org/spreadsheetml/2006/main" count="1692" uniqueCount="178">
  <si>
    <t>Country</t>
  </si>
  <si>
    <t>Albania</t>
  </si>
  <si>
    <t>Bosnia</t>
  </si>
  <si>
    <t>Montenegro</t>
  </si>
  <si>
    <t>North Macedonia</t>
  </si>
  <si>
    <t>Serbia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</si>
  <si>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</si>
  <si>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</si>
  <si>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</si>
  <si>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</si>
  <si>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</si>
  <si>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</si>
  <si>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</si>
  <si>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</si>
  <si>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</si>
  <si>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</si>
  <si>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</si>
  <si>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</si>
  <si>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</si>
  <si>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</si>
  <si>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</si>
  <si>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</si>
  <si>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Figure 1</t>
  </si>
  <si>
    <t>Average((1.2.4+1.2.5+1.2.6)/1.1.1))3months</t>
  </si>
  <si>
    <t>Kosovo*</t>
  </si>
  <si>
    <t>Albania calc with formula</t>
  </si>
  <si>
    <t>-</t>
  </si>
  <si>
    <t>Introduced manually from the questionnaire. AKEP has created a new category named "Bundle".</t>
  </si>
  <si>
    <t xml:space="preserve"> Figure 2</t>
  </si>
  <si>
    <t>Total number of subscribers</t>
  </si>
  <si>
    <t>(1.1.2/1.1.1)% and 100%-(1.1.2/1.1.1)%</t>
  </si>
  <si>
    <t>Number of subscribers with roaming enabled</t>
  </si>
  <si>
    <t>Domestic-only subscribers</t>
  </si>
  <si>
    <t xml:space="preserve"> Average number of domestic minutes (actual minutes) / subscriber (total number of subscribers) / month </t>
  </si>
  <si>
    <t xml:space="preserve">  Average number of domestic SMS / subscriber (total number of subscribers) / month </t>
  </si>
  <si>
    <t xml:space="preserve">Average number of domestic GB / subscriber (total number of subscribers) / month </t>
  </si>
  <si>
    <t>Average(1.2.1/1.1.1)/3</t>
  </si>
  <si>
    <t>Average(1.2.2/1.1.1)/3</t>
  </si>
  <si>
    <t>Average(1.2.3/1.1.1)/3</t>
  </si>
  <si>
    <t>Average(2.1.1+2.1.3+2.1.5)/1.1.4(prepaid and postpaid)/3</t>
  </si>
  <si>
    <t>Average WB roaming unit (RLAH+ and alternative)/ subscriber in WB / month</t>
  </si>
  <si>
    <t>Average(2.1.9(call made)/1.1.6([repaid+postpaid)/3</t>
  </si>
  <si>
    <t>Average(2.1.1+2.1.3/1.1.5([repaid+postpaid)/3</t>
  </si>
  <si>
    <t>Column1</t>
  </si>
  <si>
    <t>Average(2.1.1+2.1.3+2.1.5 call received)/1.1.4 prepaid+postpaid/3</t>
  </si>
  <si>
    <t>Average(2.1.9(call made)/1.1.6(prepaid+postpaid)/3</t>
  </si>
  <si>
    <t>Average(2.2.1+2.2.2+2.2.3)/1.1.4 (prepaid+postpaid)/3</t>
  </si>
  <si>
    <t>Average(2.2.5/1.1.6(prepaid+postpaid)/3</t>
  </si>
  <si>
    <t>Average(2.3.1+2.3.2+2.3.3)/1.1.4(prepaid+postpaid)/3</t>
  </si>
  <si>
    <t>Average(2.3.5/1.1.6(prepaid+postpaid)/3</t>
  </si>
  <si>
    <t>2.4.3 (call made)/2.1.5 (call made)*100</t>
  </si>
  <si>
    <t xml:space="preserve">Average retail roaming revenues per WB RLAH+ and RLAH  roaming minute, calls made (actual minutes), in Eurocent (within WB) </t>
  </si>
  <si>
    <t>Not includet the table 2.4.1 the first and 2.1.1</t>
  </si>
  <si>
    <t>2.4.5(call made)/2.1.9 (call made)</t>
  </si>
  <si>
    <t>Average retail roaming revenues per minute, calls made (actual minutes), in Euro (within RoW countries</t>
  </si>
  <si>
    <t>2.4.6(call made)/2.1.11(call made)</t>
  </si>
  <si>
    <t>Average retail roaming revenues per alternative WB roaming minute, calls received (actual minutes), in Eurocent (within WB)</t>
  </si>
  <si>
    <t>2.4.3(call received)/2.1.5 (call received)*100</t>
  </si>
  <si>
    <t>Average retail roaming revenues per WB RLAH+ and RLAH  roaming minute, calls received (actual minutes), in Eurocent (within WB)</t>
  </si>
  <si>
    <t>2.4.1+2.42 (call received)/2.1.1+ 2.1.3 (call received)*100</t>
  </si>
  <si>
    <t>Average retail roaming revenues per minute, calls received (actual minutes), in Euro (within EEA countries)</t>
  </si>
  <si>
    <t>2.4.5(call received)/2.1.9 (call received)</t>
  </si>
  <si>
    <t>Average retail roaming revenues per minute, calls received (actual minutes), in Euro (within RoW countries)</t>
  </si>
  <si>
    <t>2.4.6(call received)/2.1.11 (call received)</t>
  </si>
  <si>
    <t>Figure 26</t>
  </si>
  <si>
    <t>Average retail roaming revenues per alternative WB roaming SMS, in Eurocent (within WB)</t>
  </si>
  <si>
    <t>average(2.5.3/2.2.3)*100</t>
  </si>
  <si>
    <t>Average retail roaming revenues per WB RLAH+ and RLAH  roaming SMS, in Eurocent (within WB)</t>
  </si>
  <si>
    <t>average (2.5.1+2.5.2)/(2.2.1+2.2.2)*100</t>
  </si>
  <si>
    <t>Figure 28</t>
  </si>
  <si>
    <t>Average retail roaming revenues per SMS, in Euro (within EEA countries)</t>
  </si>
  <si>
    <t>average 2.5.5/2.2.5</t>
  </si>
  <si>
    <t>Figure 29</t>
  </si>
  <si>
    <t>: Average retail roaming revenues per SMS, in Euro (within RoW countries)</t>
  </si>
  <si>
    <t>Average 2.5.6/2.2.6</t>
  </si>
  <si>
    <t>Figure 30</t>
  </si>
  <si>
    <t>Average retail roaming revenues per alternative WB roaming GB, in Euro</t>
  </si>
  <si>
    <t>Average 2.6.3/2.3.3</t>
  </si>
  <si>
    <t>Figure 31</t>
  </si>
  <si>
    <t>Average retail roaming revenues per WB RLAH+ and RLAH  roaming GB, in Euro</t>
  </si>
  <si>
    <t>Average (2.6.1+2.6.2)/(2.3.1+2.3.2)</t>
  </si>
  <si>
    <t>Figure 32</t>
  </si>
  <si>
    <t>Average retail roaming revenues per GB, in Euro (within EEA countries)</t>
  </si>
  <si>
    <t>Average 2.6.5/2.3.5</t>
  </si>
  <si>
    <t>Figure 33</t>
  </si>
  <si>
    <t>Average retail roaming revenues per GB, in Euro (within RoW countries)</t>
  </si>
  <si>
    <t>Average 2.6.6/2.3.6</t>
  </si>
  <si>
    <t>Figure 34</t>
  </si>
  <si>
    <t>Average Wholesale voice roaming services: wholesale revenues per minute (group and non-group) in Eurocent, within WB region</t>
  </si>
  <si>
    <t>Average 3.2.1(group+non group)/3.1.1(group+non group)*100</t>
  </si>
  <si>
    <t>Figure 35</t>
  </si>
  <si>
    <t>Average Wholesale voice roaming services: wholesale revenues per minute (group and non-group) in Eurocent, from EEA countries</t>
  </si>
  <si>
    <t>Average 3.2.2(group+nongroup)/3.1.2(group+nongroup)*100</t>
  </si>
  <si>
    <t>Figure 36</t>
  </si>
  <si>
    <t>Average Wholesale voice roaming services: wholesale revenues per minute (group and non-group) in Eurocent, from RoW countries</t>
  </si>
  <si>
    <t>Figure 37</t>
  </si>
  <si>
    <t>Average Wholesale SMS roaming services: wholesale revenues per SMS (group and non-group) in Eurocent, within WB region</t>
  </si>
  <si>
    <t>Average 3.2.4(group+non group)/3.1.4(group+non group)*100</t>
  </si>
  <si>
    <t>Figure 38</t>
  </si>
  <si>
    <t>Average Wholesale SMS roaming services: wholesale revenues per SMS (group and non-group) in Eurocent, from EEA countries</t>
  </si>
  <si>
    <t>Average 3.2.5(group+non group)/3.1.5 (group+non group)*100</t>
  </si>
  <si>
    <t>Figure 39</t>
  </si>
  <si>
    <t>Average Wholesale SMS roaming services: wholesale revenues per SMS (group and non-group) in Eurocent, from RoW countries</t>
  </si>
  <si>
    <t>Average 3.2.6(group+non group)/3.1.6(group+non group)*100</t>
  </si>
  <si>
    <t>Figure 40</t>
  </si>
  <si>
    <t>Wholesale data roaming services: wholesale revenues per GB in Euro, within WB region</t>
  </si>
  <si>
    <t>3.2.7(group+non group)/3.1.7(group+non group)</t>
  </si>
  <si>
    <t>Figure 41</t>
  </si>
  <si>
    <t>Wholesale data roaming services: wholesale revenues per GB in Euro, from EEA countries</t>
  </si>
  <si>
    <t>3.2.8(group+non group)/3.1.8(group+non group)</t>
  </si>
  <si>
    <t>Figure 42</t>
  </si>
  <si>
    <t>Wholesale data roaming services: wholesale revenues per GB in Euro, from RoW countries</t>
  </si>
  <si>
    <t>3.2.9(group+non group)/3.1.9(group+non group)</t>
  </si>
  <si>
    <t>Q4 2022</t>
  </si>
  <si>
    <t>Q1 2023</t>
  </si>
  <si>
    <t>Q2 2023</t>
  </si>
  <si>
    <t>Q3 2023</t>
  </si>
  <si>
    <t>Average 2.4.1+ 2.4.2 /2.1.1 + 2.1.3(calls made)*100</t>
  </si>
  <si>
    <t>TOTAL</t>
  </si>
  <si>
    <t>Average 3.2.9(group+non group)/3.1.9(group+non group)*100</t>
  </si>
  <si>
    <t xml:space="preserve">Albania inserted manualy </t>
  </si>
  <si>
    <t>Weighted ARPU</t>
  </si>
  <si>
    <t>Domestic average retail mobile revenue (voice+SMS+data) per total number of subscribers per month in Euro</t>
  </si>
  <si>
    <t>Share of roaming-enabled subscribers by countries</t>
  </si>
  <si>
    <t>Number of roaming-enabled subscribers</t>
  </si>
  <si>
    <t>Share of subscribers by country</t>
  </si>
  <si>
    <t>BOSNIA</t>
  </si>
  <si>
    <t>MONTENEGRO</t>
  </si>
  <si>
    <t>KOSOVO*</t>
  </si>
  <si>
    <t>NORTH MACEDONIA</t>
  </si>
  <si>
    <t>SERBIA</t>
  </si>
  <si>
    <t>ALBANIA</t>
  </si>
  <si>
    <t>`</t>
  </si>
  <si>
    <t xml:space="preserve">FG 2 AVERAGE MONTHLY REVENUE PER USER FOR THE WB REGION WEIGHTED BY THE NUMBER OF SUBSCRIBERS FROM EACH COUNTRY </t>
  </si>
  <si>
    <t>Figure 6</t>
  </si>
  <si>
    <t>*</t>
  </si>
  <si>
    <t>Fg. 29 Retail revenues per SMS - EEA</t>
  </si>
  <si>
    <t>Fg. 39 Wholesale revenues per SMS - EEA</t>
  </si>
  <si>
    <t>Fg. 38 Wholesale revenues per SMS - WB</t>
  </si>
  <si>
    <t>Fg. 37 Wholesale revenues per minute - RoW</t>
  </si>
  <si>
    <t>Figure 43</t>
  </si>
  <si>
    <t xml:space="preserve"> Figure 4</t>
  </si>
  <si>
    <t xml:space="preserve">Total average domestic revenue (voice+SMS+data) per subscriber per month </t>
  </si>
  <si>
    <t>Share of subscribers in WB region by country</t>
  </si>
  <si>
    <t>weighted average</t>
  </si>
  <si>
    <t>wighted average</t>
  </si>
  <si>
    <t>weighted</t>
  </si>
  <si>
    <t>'Subscribers '!K25:P25</t>
  </si>
  <si>
    <t>Weighted average</t>
  </si>
  <si>
    <t>Average number of roaming GB (WB) / subscriber (WB) / month for the whole WB region weighted by the number of roaming-enabled subscribers (Figure 17)</t>
  </si>
  <si>
    <t>Average number of roaming SMS (WB) / subscriber (WB) / month for the whole WB region weighted by the number of roaming-enabled subscribers (Figure 17)</t>
  </si>
  <si>
    <t>Average number of roaming minutes (WB) / subscriber (WB) / month for the whole WB region weighted by the number of roaming-enabled subscribers from each country (Figure 17)</t>
  </si>
  <si>
    <t>Figure 5: Domestic voice minutes: average number of domestic minutes (actual minutes) per subscriber per month for the whole WB region weighted by the total number of subscribers from each country</t>
  </si>
  <si>
    <t>Figure 7: Domestic SMS: average number of domestic SMS per subscriber per month for the whole WB region weighted by the total number of subscribers from each country</t>
  </si>
  <si>
    <t>Figure 9: Domestic data: average consumption of domestic data (GB) per subscriber per month weighted by the total number of subscribers from each country</t>
  </si>
  <si>
    <t>Figure 8</t>
  </si>
  <si>
    <t>Average number of roaming minutes (calls made, WB) / subscriber (WB) / month (Figure 10)</t>
  </si>
  <si>
    <t xml:space="preserve">Average number of roaming minutes (calls made, WB RLAH+ and RLAH) / subscriber (WB RLAH) / month (Figure 12) </t>
  </si>
  <si>
    <t>Average number of roaming minutes (calls made, EEA) / subscriber (EEA) / month (Figure 13)</t>
  </si>
  <si>
    <t>Average number of roaming minutes (calls received, WB) / subscriber (WB) / month (Figure 14)</t>
  </si>
  <si>
    <t>Average number of roaming minutes (calls received, WB RLAH+) / subscriber (WB RLAH) / month (Figure 15)</t>
  </si>
  <si>
    <t>Average number of roaming minutes (calls received, WB RLAH+ and RLAH) / subscriber (WB RLAH+ and RLAH) / month (Figure 15)</t>
  </si>
  <si>
    <t xml:space="preserve">Average number of roaming minutes (calls received, EEA) / subscriber (EEA) / month (Figure 16) </t>
  </si>
  <si>
    <t>Average number of roaming SMS (WB) / subscriber (WB) / month (Figure 17)</t>
  </si>
  <si>
    <t>Average number of roaming SMS (WB RLAH+ and RLAH) / subscriber (WB RLAH+ and RLAH) / month (Figure 19)</t>
  </si>
  <si>
    <t>Average number of roaming SMS (EEA) / subscriber (EEA) / month (Figure 20)</t>
  </si>
  <si>
    <t>Average number of roaming GB (WB) / subscriber (WB) / month (Figure 21)</t>
  </si>
  <si>
    <t>21</t>
  </si>
  <si>
    <t>Average number of roaming GB (WB RLAH+) / subscriber (WB RLAH+) / month (Figure 23)</t>
  </si>
  <si>
    <t>Average number of roaming GB (EEA) / subscriber (EEA) / month (Figure 24)</t>
  </si>
  <si>
    <t>Average retail roaming revenues per alternative WB roaming minute, calls made (actual minutes), in Eurocent (within WB) Figure 25</t>
  </si>
  <si>
    <t>Figure 27 Average retail roaming revenues per minute, calls made (actual minutes), in Euro (within EEA countries)</t>
  </si>
  <si>
    <t>Figure 44</t>
  </si>
  <si>
    <t>Figure 45</t>
  </si>
  <si>
    <t>Figure 46</t>
  </si>
  <si>
    <t>Figure 47</t>
  </si>
  <si>
    <t>Figure 48</t>
  </si>
  <si>
    <t>Figure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</si>
</sst>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7">
    <xf numFmtId="0" fontId="0" fillId="0" borderId="0" xfId="0"/>
    <xf numFmtId="165" fontId="0" fillId="0" borderId="0" xfId="1" applyNumberFormat="1" applyFont="1"/>
    <xf numFmtId="0" fontId="3" fillId="0" borderId="0" xfId="0" applyFont="1"/>
    <xf numFmtId="164" fontId="0" fillId="0" borderId="0" xfId="1" applyFont="1"/>
    <xf numFmtId="165" fontId="3" fillId="0" borderId="0" xfId="1" applyNumberFormat="1" applyFont="1"/>
    <xf numFmtId="165" fontId="0" fillId="0" borderId="0" xfId="0" applyNumberFormat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164" fontId="4" fillId="0" borderId="0" xfId="1" applyFont="1"/>
    <xf numFmtId="0" fontId="5" fillId="0" borderId="0" xfId="0" applyFont="1"/>
    <xf numFmtId="16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9" fontId="0" fillId="0" borderId="0" xfId="2" applyFont="1"/>
    <xf numFmtId="9" fontId="0" fillId="0" borderId="0" xfId="0" applyNumberForma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66" fontId="0" fillId="0" borderId="0" xfId="1" applyNumberFormat="1" applyFont="1"/>
    <xf numFmtId="164" fontId="3" fillId="0" borderId="2" xfId="0" applyNumberFormat="1" applyFont="1" applyBorder="1"/>
    <xf numFmtId="164" fontId="0" fillId="0" borderId="0" xfId="1" applyFont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0" fontId="0" fillId="0" borderId="1" xfId="0" applyFont="1" applyBorder="1"/>
    <xf numFmtId="0" fontId="0" fillId="2" borderId="1" xfId="0" applyFont="1" applyFill="1" applyBorder="1"/>
    <xf numFmtId="0" fontId="3" fillId="0" borderId="6" xfId="0" applyFont="1" applyBorder="1"/>
    <xf numFmtId="165" fontId="0" fillId="2" borderId="1" xfId="0" applyNumberFormat="1" applyFont="1" applyFill="1" applyBorder="1"/>
    <xf numFmtId="164" fontId="1" fillId="0" borderId="0" xfId="1" applyFont="1"/>
    <xf numFmtId="164" fontId="1" fillId="0" borderId="0" xfId="1" applyNumberFormat="1" applyFont="1"/>
    <xf numFmtId="164" fontId="0" fillId="0" borderId="0" xfId="1" applyNumberFormat="1" applyFont="1"/>
    <xf numFmtId="0" fontId="1" fillId="0" borderId="0" xfId="0" applyFont="1"/>
    <xf numFmtId="164" fontId="1" fillId="0" borderId="0" xfId="0" applyNumberFormat="1" applyFont="1"/>
    <xf numFmtId="10" fontId="0" fillId="2" borderId="1" xfId="2" applyNumberFormat="1" applyFont="1" applyFill="1" applyBorder="1"/>
    <xf numFmtId="10" fontId="0" fillId="0" borderId="1" xfId="2" applyNumberFormat="1" applyFont="1" applyBorder="1"/>
    <xf numFmtId="10" fontId="0" fillId="6" borderId="1" xfId="2" applyNumberFormat="1" applyFont="1" applyFill="1" applyBorder="1"/>
    <xf numFmtId="2" fontId="1" fillId="0" borderId="0" xfId="1" applyNumberFormat="1" applyFont="1"/>
    <xf numFmtId="2" fontId="4" fillId="0" borderId="0" xfId="1" applyNumberFormat="1" applyFont="1"/>
    <xf numFmtId="2" fontId="0" fillId="0" borderId="0" xfId="1" applyNumberFormat="1" applyFont="1"/>
    <xf numFmtId="2" fontId="8" fillId="0" borderId="0" xfId="1" applyNumberFormat="1" applyFont="1"/>
    <xf numFmtId="10" fontId="0" fillId="0" borderId="0" xfId="0" applyNumberFormat="1"/>
    <xf numFmtId="0" fontId="0" fillId="7" borderId="1" xfId="0" applyFont="1" applyFill="1" applyBorder="1"/>
    <xf numFmtId="10" fontId="0" fillId="6" borderId="0" xfId="0" applyNumberFormat="1" applyFill="1"/>
    <xf numFmtId="10" fontId="4" fillId="0" borderId="0" xfId="1" applyNumberFormat="1" applyFont="1"/>
    <xf numFmtId="0" fontId="0" fillId="0" borderId="0" xfId="0" applyAlignment="1">
      <alignment wrapText="1"/>
    </xf>
    <xf numFmtId="2" fontId="0" fillId="0" borderId="0" xfId="0" applyNumberFormat="1"/>
    <xf numFmtId="164" fontId="9" fillId="0" borderId="0" xfId="0" applyNumberFormat="1" applyFont="1"/>
    <xf numFmtId="164" fontId="9" fillId="0" borderId="0" xfId="1" applyFont="1"/>
    <xf numFmtId="164" fontId="4" fillId="0" borderId="0" xfId="1" applyNumberFormat="1" applyFont="1"/>
    <xf numFmtId="164" fontId="9" fillId="0" borderId="0" xfId="1" applyNumberFormat="1" applyFont="1"/>
    <xf numFmtId="0" fontId="10" fillId="0" borderId="3" xfId="0" applyFont="1" applyBorder="1"/>
    <xf numFmtId="0" fontId="11" fillId="0" borderId="0" xfId="0" applyFont="1" applyAlignment="1">
      <alignment horizontal="center" vertical="center" readingOrder="1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readingOrder="1"/>
    </xf>
    <xf numFmtId="164" fontId="4" fillId="0" borderId="0" xfId="0" applyNumberFormat="1" applyFont="1"/>
    <xf numFmtId="0" fontId="12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1" fillId="0" borderId="0" xfId="0" applyFont="1" applyAlignment="1">
      <alignment vertical="center" readingOrder="1"/>
    </xf>
    <xf numFmtId="164" fontId="16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3" fillId="0" borderId="0" xfId="0" applyFont="1" applyAlignment="1">
      <alignment horizontal="center" wrapText="1"/>
    </xf>
    <xf numFmtId="164" fontId="0" fillId="0" borderId="0" xfId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0" fillId="2" borderId="1" xfId="0" applyNumberFormat="1" applyFont="1" applyFill="1" applyBorder="1"/>
    <xf numFmtId="164" fontId="0" fillId="0" borderId="1" xfId="0" applyNumberFormat="1" applyFont="1" applyBorder="1"/>
    <xf numFmtId="0" fontId="0" fillId="7" borderId="8" xfId="0" applyFont="1" applyFill="1" applyBorder="1"/>
    <xf numFmtId="0" fontId="0" fillId="0" borderId="8" xfId="0" applyFont="1" applyBorder="1"/>
    <xf numFmtId="0" fontId="3" fillId="0" borderId="9" xfId="0" applyFont="1" applyBorder="1"/>
    <xf numFmtId="0" fontId="3" fillId="0" borderId="2" xfId="0" applyFont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6" fillId="0" borderId="0" xfId="1" applyFont="1"/>
    <xf numFmtId="0" fontId="0" fillId="0" borderId="0" xfId="0" quotePrefix="1"/>
    <xf numFmtId="164" fontId="16" fillId="0" borderId="0" xfId="1" applyNumberFormat="1" applyFont="1"/>
    <xf numFmtId="0" fontId="0" fillId="0" borderId="0" xfId="0" applyAlignment="1"/>
    <xf numFmtId="0" fontId="9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3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7" formatCode="0.000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FF0000"/>
      </font>
    </dxf>
  </dxfs>
  <tableStyles count="1" defaultTableStyle="TableStyleMedium2" defaultPivotStyle="PivotStyleLight16">
    <tableStyle name="Table Style 1" pivot="0" count="1">
      <tableStyleElement type="wholeTable" dxfId="3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652007615191273E-2"/>
          <c:y val="7.9120194534506721E-2"/>
          <c:w val="0.97150997150997154"/>
          <c:h val="0.77993422880963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ARPU!$A$13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ARPU!$B$13:$G$13</c:f>
              <c:numCache>
                <c:formatCode>0.00</c:formatCode>
                <c:ptCount val="6"/>
                <c:pt idx="0">
                  <c:v>3.798</c:v>
                </c:pt>
                <c:pt idx="1">
                  <c:v>2.3380508377036091</c:v>
                </c:pt>
                <c:pt idx="2">
                  <c:v>1.7657427359977309</c:v>
                </c:pt>
                <c:pt idx="3">
                  <c:v>7.2467699692922549</c:v>
                </c:pt>
                <c:pt idx="4">
                  <c:v>6.4932866713773434</c:v>
                </c:pt>
                <c:pt idx="5">
                  <c:v>1.1092214834683856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ser>
          <c:idx val="1"/>
          <c:order val="1"/>
          <c:tx>
            <c:strRef>
              <c:f>ARPU!$A$14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ARPU!$B$14:$G$14</c:f>
              <c:numCache>
                <c:formatCode>0.00</c:formatCode>
                <c:ptCount val="6"/>
                <c:pt idx="0">
                  <c:v>3.5960000000000001</c:v>
                </c:pt>
                <c:pt idx="1">
                  <c:v>1.9497327955056969</c:v>
                </c:pt>
                <c:pt idx="2">
                  <c:v>1.6573377197369632</c:v>
                </c:pt>
                <c:pt idx="3">
                  <c:v>7.1132788180073305</c:v>
                </c:pt>
                <c:pt idx="4">
                  <c:v>6.2057354169976264</c:v>
                </c:pt>
                <c:pt idx="5">
                  <c:v>0.91177245779008276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F3-4DA6-8801-910E96103B7A}"/>
            </c:ext>
          </c:extLst>
        </c:ser>
        <c:ser>
          <c:idx val="2"/>
          <c:order val="2"/>
          <c:tx>
            <c:strRef>
              <c:f>ARPU!$A$15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ARPU!$B$15:$G$15</c:f>
              <c:numCache>
                <c:formatCode>0.00</c:formatCode>
                <c:ptCount val="6"/>
                <c:pt idx="0">
                  <c:v>3.8201899955659688</c:v>
                </c:pt>
                <c:pt idx="1">
                  <c:v>2.1638950714037688</c:v>
                </c:pt>
                <c:pt idx="2">
                  <c:v>1.8107056276485256</c:v>
                </c:pt>
                <c:pt idx="3">
                  <c:v>6.8297103303562885</c:v>
                </c:pt>
                <c:pt idx="4">
                  <c:v>6.2088107449817391</c:v>
                </c:pt>
                <c:pt idx="5">
                  <c:v>0.97982448359831531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F3-4DA6-8801-910E96103B7A}"/>
            </c:ext>
          </c:extLst>
        </c:ser>
        <c:ser>
          <c:idx val="3"/>
          <c:order val="3"/>
          <c:tx>
            <c:strRef>
              <c:f>ARPU!$A$16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ARPU!$B$16:$G$16</c:f>
              <c:numCache>
                <c:formatCode>0.00</c:formatCode>
                <c:ptCount val="6"/>
                <c:pt idx="0">
                  <c:v>4.2507904257307283</c:v>
                </c:pt>
                <c:pt idx="1">
                  <c:v>2.2396139990789798</c:v>
                </c:pt>
                <c:pt idx="2">
                  <c:v>2.4015613226273214</c:v>
                </c:pt>
                <c:pt idx="3">
                  <c:v>6.182158446696647</c:v>
                </c:pt>
                <c:pt idx="4">
                  <c:v>6.2268149820638046</c:v>
                </c:pt>
                <c:pt idx="5">
                  <c:v>1.0001564941480765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F3-4DA6-8801-910E96103B7A}"/>
            </c:ext>
          </c:extLst>
        </c:ser>
        <c:ser>
          <c:idx val="4"/>
          <c:order val="4"/>
          <c:tx>
            <c:strRef>
              <c:f>ARPU!$A$17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ARPU!$B$17:$G$17</c:f>
              <c:numCache>
                <c:formatCode>0.00</c:formatCode>
                <c:ptCount val="6"/>
                <c:pt idx="0">
                  <c:v>3.7679999999999998</c:v>
                </c:pt>
                <c:pt idx="1">
                  <c:v>2.0150466102956903</c:v>
                </c:pt>
                <c:pt idx="2">
                  <c:v>2.2559767288633084</c:v>
                </c:pt>
                <c:pt idx="3">
                  <c:v>6.9805765637334716</c:v>
                </c:pt>
                <c:pt idx="4">
                  <c:v>6.1604075776525233</c:v>
                </c:pt>
                <c:pt idx="5">
                  <c:v>1.0218610062882314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F3-4DA6-8801-910E96103B7A}"/>
            </c:ext>
          </c:extLst>
        </c:ser>
        <c:ser>
          <c:idx val="5"/>
          <c:order val="5"/>
          <c:tx>
            <c:strRef>
              <c:f>ARPU!$A$18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ARPU!$B$18:$G$18</c:f>
              <c:numCache>
                <c:formatCode>0.00</c:formatCode>
                <c:ptCount val="6"/>
                <c:pt idx="0">
                  <c:v>3.4630000000000001</c:v>
                </c:pt>
                <c:pt idx="1">
                  <c:v>1.7830950683913402</c:v>
                </c:pt>
                <c:pt idx="2">
                  <c:v>2.2559752433002971</c:v>
                </c:pt>
                <c:pt idx="3">
                  <c:v>6.929990757340569</c:v>
                </c:pt>
                <c:pt idx="4">
                  <c:v>6.4062643980407827</c:v>
                </c:pt>
                <c:pt idx="5">
                  <c:v>0.95804794189774301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F3-4DA6-8801-910E96103B7A}"/>
            </c:ext>
          </c:extLst>
        </c:ser>
        <c:ser>
          <c:idx val="6"/>
          <c:order val="6"/>
          <c:tx>
            <c:strRef>
              <c:f>ARPU!$A$19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ARPU!$B$19:$G$19</c:f>
              <c:numCache>
                <c:formatCode>0.00</c:formatCode>
                <c:ptCount val="6"/>
                <c:pt idx="0">
                  <c:v>3.7679999999999998</c:v>
                </c:pt>
                <c:pt idx="1">
                  <c:v>2.0203396166152738</c:v>
                </c:pt>
                <c:pt idx="2">
                  <c:v>1.9284852495495179</c:v>
                </c:pt>
                <c:pt idx="3">
                  <c:v>7.0421884418105654</c:v>
                </c:pt>
                <c:pt idx="4">
                  <c:v>6.4537436861186421</c:v>
                </c:pt>
                <c:pt idx="5">
                  <c:v>1.0167742405182321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B-4E0E-A86B-B9BC5935DA58}"/>
            </c:ext>
          </c:extLst>
        </c:ser>
        <c:ser>
          <c:idx val="7"/>
          <c:order val="7"/>
          <c:tx>
            <c:strRef>
              <c:f>ARPU!$A$20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ARPU!$B$20:$G$20</c:f>
              <c:numCache>
                <c:formatCode>0.00</c:formatCode>
                <c:ptCount val="6"/>
                <c:pt idx="0">
                  <c:v>3.4630000000000001</c:v>
                </c:pt>
                <c:pt idx="1">
                  <c:v>1.9249277031341665</c:v>
                </c:pt>
                <c:pt idx="2">
                  <c:v>2.3368095858917033</c:v>
                </c:pt>
                <c:pt idx="3">
                  <c:v>6.2405669460279078</c:v>
                </c:pt>
                <c:pt idx="4">
                  <c:v>6.3920604469010742</c:v>
                </c:pt>
                <c:pt idx="5">
                  <c:v>1.0422886467854615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BB-4E0E-A86B-B9BC5935DA58}"/>
            </c:ext>
          </c:extLst>
        </c:ser>
        <c:ser>
          <c:idx val="8"/>
          <c:order val="8"/>
          <c:tx>
            <c:strRef>
              <c:f>ARPU!$A$21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ARPU!$B$21:$G$21</c:f>
              <c:numCache>
                <c:formatCode>0.00</c:formatCode>
                <c:ptCount val="6"/>
                <c:pt idx="0">
                  <c:v>4.9043136325263408</c:v>
                </c:pt>
                <c:pt idx="1">
                  <c:v>1.726577995093572</c:v>
                </c:pt>
                <c:pt idx="2">
                  <c:v>2.4320652540711274</c:v>
                </c:pt>
                <c:pt idx="3">
                  <c:v>6.9461004333469782</c:v>
                </c:pt>
                <c:pt idx="4">
                  <c:v>6.0740690145048122</c:v>
                </c:pt>
                <c:pt idx="5">
                  <c:v>1.0047451740396769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B-4E0E-A86B-B9BC5935DA58}"/>
            </c:ext>
          </c:extLst>
        </c:ser>
        <c:ser>
          <c:idx val="9"/>
          <c:order val="9"/>
          <c:tx>
            <c:strRef>
              <c:f>ARPU!$A$22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ARPU!$B$22:$G$22</c:f>
              <c:numCache>
                <c:formatCode>0.00</c:formatCode>
                <c:ptCount val="6"/>
                <c:pt idx="0">
                  <c:v>5.1991830049922925</c:v>
                </c:pt>
                <c:pt idx="1">
                  <c:v>1.5592312704318048</c:v>
                </c:pt>
                <c:pt idx="2">
                  <c:v>2.2049676976755497</c:v>
                </c:pt>
                <c:pt idx="3">
                  <c:v>7.011716122560788</c:v>
                </c:pt>
                <c:pt idx="4">
                  <c:v>6.831855573776525</c:v>
                </c:pt>
                <c:pt idx="5">
                  <c:v>0.90607909741434123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B-4E0E-A86B-B9BC5935DA58}"/>
            </c:ext>
          </c:extLst>
        </c:ser>
        <c:ser>
          <c:idx val="10"/>
          <c:order val="10"/>
          <c:tx>
            <c:strRef>
              <c:f>ARPU!$A$23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ARPU!$B$23:$G$23</c:f>
              <c:numCache>
                <c:formatCode>0.00</c:formatCode>
                <c:ptCount val="6"/>
                <c:pt idx="0">
                  <c:v>5.435796118992605</c:v>
                </c:pt>
                <c:pt idx="1">
                  <c:v>1.6345703569409979</c:v>
                </c:pt>
                <c:pt idx="2">
                  <c:v>2.4520435523395019</c:v>
                </c:pt>
                <c:pt idx="3">
                  <c:v>6.9694997061801489</c:v>
                </c:pt>
                <c:pt idx="4">
                  <c:v>7.0059456700905498</c:v>
                </c:pt>
                <c:pt idx="5">
                  <c:v>0.9447480483771491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BB-4E0E-A86B-B9BC5935DA58}"/>
            </c:ext>
          </c:extLst>
        </c:ser>
        <c:ser>
          <c:idx val="11"/>
          <c:order val="11"/>
          <c:tx>
            <c:strRef>
              <c:f>ARPU!$A$24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ARPU!$B$24:$G$24</c:f>
              <c:numCache>
                <c:formatCode>0.00</c:formatCode>
                <c:ptCount val="6"/>
                <c:pt idx="0">
                  <c:v>6.1246936448567384</c:v>
                </c:pt>
                <c:pt idx="1">
                  <c:v>1.7582574927792274</c:v>
                </c:pt>
                <c:pt idx="2">
                  <c:v>3.141039000085859</c:v>
                </c:pt>
                <c:pt idx="3">
                  <c:v>6.4032336585725611</c:v>
                </c:pt>
                <c:pt idx="4">
                  <c:v>6.8233291647558376</c:v>
                </c:pt>
                <c:pt idx="5">
                  <c:v>0.9621913113234335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B-4E0E-A86B-B9BC5935DA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950012950012957E-2"/>
          <c:y val="0.92276389946443216"/>
          <c:w val="0.90000000000000013"/>
          <c:h val="6.120826300412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14345345251833E-2"/>
          <c:y val="4.4288638597952637E-2"/>
          <c:w val="0.96080844024044598"/>
          <c:h val="0.81901396736316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unit'!$B$40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unit'!$C$40:$H$40</c:f>
              <c:numCache>
                <c:formatCode>_(* #,##0.00_);_(* \(#,##0.00\);_(* "-"??_);_(@_)</c:formatCode>
                <c:ptCount val="6"/>
                <c:pt idx="0">
                  <c:v>4.8122098069307198</c:v>
                </c:pt>
                <c:pt idx="1">
                  <c:v>0.6636067163192455</c:v>
                </c:pt>
                <c:pt idx="2">
                  <c:v>0.13032564760965293</c:v>
                </c:pt>
                <c:pt idx="3">
                  <c:v>1.1058263683882676</c:v>
                </c:pt>
                <c:pt idx="4">
                  <c:v>0.47868613446584479</c:v>
                </c:pt>
                <c:pt idx="5">
                  <c:v>0.57601287053337769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3C-4656-BE1C-2C09BDD20C5C}"/>
            </c:ext>
          </c:extLst>
        </c:ser>
        <c:ser>
          <c:idx val="1"/>
          <c:order val="1"/>
          <c:tx>
            <c:strRef>
              <c:f>'AVG roaming unit'!$B$41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unit'!$C$41:$H$41</c:f>
              <c:numCache>
                <c:formatCode>_(* #,##0.00_);_(* \(#,##0.00\);_(* "-"??_);_(@_)</c:formatCode>
                <c:ptCount val="6"/>
                <c:pt idx="0">
                  <c:v>3.8748034746773983</c:v>
                </c:pt>
                <c:pt idx="1">
                  <c:v>0.56415037306412263</c:v>
                </c:pt>
                <c:pt idx="2">
                  <c:v>0.1160618840067093</c:v>
                </c:pt>
                <c:pt idx="3">
                  <c:v>0.96803604038669633</c:v>
                </c:pt>
                <c:pt idx="4">
                  <c:v>1.8878719531497306</c:v>
                </c:pt>
                <c:pt idx="5">
                  <c:v>0.58139518582383543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3C-4656-BE1C-2C09BDD20C5C}"/>
            </c:ext>
          </c:extLst>
        </c:ser>
        <c:ser>
          <c:idx val="2"/>
          <c:order val="2"/>
          <c:tx>
            <c:strRef>
              <c:f>'AVG roaming unit'!$B$42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unit'!$C$42:$H$42</c:f>
              <c:numCache>
                <c:formatCode>_(* #,##0.00_);_(* \(#,##0.00\);_(* "-"??_);_(@_)</c:formatCode>
                <c:ptCount val="6"/>
                <c:pt idx="0">
                  <c:v>3.0757578058787804</c:v>
                </c:pt>
                <c:pt idx="1">
                  <c:v>0.65397800285739371</c:v>
                </c:pt>
                <c:pt idx="2">
                  <c:v>3.2646770516893006E-2</c:v>
                </c:pt>
                <c:pt idx="3">
                  <c:v>0.68243702083394109</c:v>
                </c:pt>
                <c:pt idx="4">
                  <c:v>0.54261879637937338</c:v>
                </c:pt>
                <c:pt idx="5">
                  <c:v>0.59906972382064594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3C-4656-BE1C-2C09BDD20C5C}"/>
            </c:ext>
          </c:extLst>
        </c:ser>
        <c:ser>
          <c:idx val="3"/>
          <c:order val="3"/>
          <c:tx>
            <c:strRef>
              <c:f>'AVG roaming unit'!$B$43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unit'!$C$43:$H$43</c:f>
              <c:numCache>
                <c:formatCode>_(* #,##0.00_);_(* \(#,##0.00\);_(* "-"??_);_(@_)</c:formatCode>
                <c:ptCount val="6"/>
                <c:pt idx="0">
                  <c:v>2.6589814790001034</c:v>
                </c:pt>
                <c:pt idx="1">
                  <c:v>0.75009866163100025</c:v>
                </c:pt>
                <c:pt idx="2">
                  <c:v>2.5311314348666372E-2</c:v>
                </c:pt>
                <c:pt idx="3">
                  <c:v>0.55913011542938307</c:v>
                </c:pt>
                <c:pt idx="4">
                  <c:v>0.70587706104678583</c:v>
                </c:pt>
                <c:pt idx="5">
                  <c:v>0.6582889910896943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3C-4656-BE1C-2C09BDD20C5C}"/>
            </c:ext>
          </c:extLst>
        </c:ser>
        <c:ser>
          <c:idx val="4"/>
          <c:order val="4"/>
          <c:tx>
            <c:strRef>
              <c:f>'AVG roaming unit'!$B$44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unit'!$C$44:$H$44</c:f>
              <c:numCache>
                <c:formatCode>_(* #,##0.00_);_(* \(#,##0.00\);_(* "-"??_);_(@_)</c:formatCode>
                <c:ptCount val="6"/>
                <c:pt idx="0">
                  <c:v>1.7915610456148823</c:v>
                </c:pt>
                <c:pt idx="1">
                  <c:v>0.39582760494636376</c:v>
                </c:pt>
                <c:pt idx="2">
                  <c:v>1.4094105027625363E-2</c:v>
                </c:pt>
                <c:pt idx="3">
                  <c:v>0.84516020090495469</c:v>
                </c:pt>
                <c:pt idx="4">
                  <c:v>0.87188400320402792</c:v>
                </c:pt>
                <c:pt idx="5">
                  <c:v>0.45058502797202077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3C-4656-BE1C-2C09BDD20C5C}"/>
            </c:ext>
          </c:extLst>
        </c:ser>
        <c:ser>
          <c:idx val="5"/>
          <c:order val="5"/>
          <c:tx>
            <c:strRef>
              <c:f>'AVG roaming unit'!$B$45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unit'!$C$45:$H$45</c:f>
              <c:numCache>
                <c:formatCode>_(* #,##0.00_);_(* \(#,##0.00\);_(* "-"??_);_(@_)</c:formatCode>
                <c:ptCount val="6"/>
                <c:pt idx="0">
                  <c:v>2.292333685942642</c:v>
                </c:pt>
                <c:pt idx="1">
                  <c:v>0.40037941444267694</c:v>
                </c:pt>
                <c:pt idx="2">
                  <c:v>4.1797676508995775E-2</c:v>
                </c:pt>
                <c:pt idx="3">
                  <c:v>0.50072357498616493</c:v>
                </c:pt>
                <c:pt idx="4">
                  <c:v>0.84171461815883875</c:v>
                </c:pt>
                <c:pt idx="5">
                  <c:v>0.49949294877934514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3C-4656-BE1C-2C09BDD20C5C}"/>
            </c:ext>
          </c:extLst>
        </c:ser>
        <c:ser>
          <c:idx val="6"/>
          <c:order val="6"/>
          <c:tx>
            <c:strRef>
              <c:f>'AVG roaming unit'!$B$46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unit'!$C$46:$H$46</c:f>
              <c:numCache>
                <c:formatCode>_(* #,##0.00_);_(* \(#,##0.00\);_(* "-"??_);_(@_)</c:formatCode>
                <c:ptCount val="6"/>
                <c:pt idx="0">
                  <c:v>2.9341143501565461</c:v>
                </c:pt>
                <c:pt idx="1">
                  <c:v>0.39201212712521211</c:v>
                </c:pt>
                <c:pt idx="2">
                  <c:v>7.0061635160536748E-2</c:v>
                </c:pt>
                <c:pt idx="3">
                  <c:v>0.30415206849082926</c:v>
                </c:pt>
                <c:pt idx="4">
                  <c:v>0.40366573755863988</c:v>
                </c:pt>
                <c:pt idx="5">
                  <c:v>0.51619322000267975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C-4656-BE1C-2C09BDD20C5C}"/>
            </c:ext>
          </c:extLst>
        </c:ser>
        <c:ser>
          <c:idx val="7"/>
          <c:order val="7"/>
          <c:tx>
            <c:strRef>
              <c:f>'AVG roaming unit'!$B$47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unit'!$C$47:$H$47</c:f>
              <c:numCache>
                <c:formatCode>_(* #,##0.00_);_(* \(#,##0.00\);_(* "-"??_);_(@_)</c:formatCode>
                <c:ptCount val="6"/>
                <c:pt idx="0">
                  <c:v>3.0936311018412472</c:v>
                </c:pt>
                <c:pt idx="1">
                  <c:v>0.59641286780171365</c:v>
                </c:pt>
                <c:pt idx="2">
                  <c:v>0.16635818988153292</c:v>
                </c:pt>
                <c:pt idx="3">
                  <c:v>0.39847338569238921</c:v>
                </c:pt>
                <c:pt idx="4">
                  <c:v>0.39647192676652049</c:v>
                </c:pt>
                <c:pt idx="5">
                  <c:v>0.62583362920189101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F3C-4656-BE1C-2C09BDD20C5C}"/>
            </c:ext>
          </c:extLst>
        </c:ser>
        <c:ser>
          <c:idx val="8"/>
          <c:order val="8"/>
          <c:tx>
            <c:strRef>
              <c:f>'AVG roaming unit'!$B$48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unit'!$C$48:$H$48</c:f>
              <c:numCache>
                <c:formatCode>_(* #,##0.00_);_(* \(#,##0.00\);_(* "-"??_);_(@_)</c:formatCode>
                <c:ptCount val="6"/>
                <c:pt idx="0">
                  <c:v>2.8750521426722098</c:v>
                </c:pt>
                <c:pt idx="1">
                  <c:v>0.41744078678077695</c:v>
                </c:pt>
                <c:pt idx="2">
                  <c:v>0.21616630721900756</c:v>
                </c:pt>
                <c:pt idx="3">
                  <c:v>0.48450755274005219</c:v>
                </c:pt>
                <c:pt idx="4">
                  <c:v>0.26819703664525318</c:v>
                </c:pt>
                <c:pt idx="5">
                  <c:v>0.42374681529001346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F3C-4656-BE1C-2C09BDD20C5C}"/>
            </c:ext>
          </c:extLst>
        </c:ser>
        <c:ser>
          <c:idx val="9"/>
          <c:order val="9"/>
          <c:tx>
            <c:strRef>
              <c:f>'AVG roaming unit'!$B$49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unit'!$C$49:$H$49</c:f>
              <c:numCache>
                <c:formatCode>_(* #,##0.00_);_(* \(#,##0.00\);_(* "-"??_);_(@_)</c:formatCode>
                <c:ptCount val="6"/>
                <c:pt idx="0">
                  <c:v>2.5354988436069008</c:v>
                </c:pt>
                <c:pt idx="1">
                  <c:v>0.44080223196905627</c:v>
                </c:pt>
                <c:pt idx="2">
                  <c:v>0.17802805285007606</c:v>
                </c:pt>
                <c:pt idx="3">
                  <c:v>0.46908299152871447</c:v>
                </c:pt>
                <c:pt idx="4">
                  <c:v>0.33076448714816925</c:v>
                </c:pt>
                <c:pt idx="5">
                  <c:v>0.40601595389464357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F3C-4656-BE1C-2C09BDD20C5C}"/>
            </c:ext>
          </c:extLst>
        </c:ser>
        <c:ser>
          <c:idx val="10"/>
          <c:order val="10"/>
          <c:tx>
            <c:strRef>
              <c:f>'AVG roaming unit'!$B$50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unit'!$C$50:$H$50</c:f>
              <c:numCache>
                <c:formatCode>_(* #,##0.00_);_(* \(#,##0.00\);_(* "-"??_);_(@_)</c:formatCode>
                <c:ptCount val="6"/>
                <c:pt idx="0">
                  <c:v>2.7497136813105718</c:v>
                </c:pt>
                <c:pt idx="1">
                  <c:v>0.58269041535132926</c:v>
                </c:pt>
                <c:pt idx="2">
                  <c:v>0.20024138082240864</c:v>
                </c:pt>
                <c:pt idx="3">
                  <c:v>0.42166131755767727</c:v>
                </c:pt>
                <c:pt idx="4">
                  <c:v>0.40371201945618945</c:v>
                </c:pt>
                <c:pt idx="5">
                  <c:v>0.45114897595090281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6-480F-A245-94DEC65474C6}"/>
            </c:ext>
          </c:extLst>
        </c:ser>
        <c:ser>
          <c:idx val="11"/>
          <c:order val="11"/>
          <c:tx>
            <c:strRef>
              <c:f>'AVG roaming unit'!$B$51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unit'!$C$31:$H$31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unit'!$C$51:$H$51</c:f>
              <c:numCache>
                <c:formatCode>_(* #,##0.00_);_(* \(#,##0.00\);_(* "-"??_);_(@_)</c:formatCode>
                <c:ptCount val="6"/>
                <c:pt idx="0">
                  <c:v>2.7896634664325344</c:v>
                </c:pt>
                <c:pt idx="1">
                  <c:v>0.57368669602584499</c:v>
                </c:pt>
                <c:pt idx="2">
                  <c:v>0.1047796924465955</c:v>
                </c:pt>
                <c:pt idx="3">
                  <c:v>0.36239822300737817</c:v>
                </c:pt>
                <c:pt idx="4">
                  <c:v>0.35266822177906815</c:v>
                </c:pt>
                <c:pt idx="5">
                  <c:v>0.57543956177389977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96-480F-A245-94DEC65474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13199104"/>
        <c:axId val="813199760"/>
      </c:barChart>
      <c:catAx>
        <c:axId val="81319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199760"/>
        <c:crosses val="autoZero"/>
        <c:auto val="1"/>
        <c:lblAlgn val="ctr"/>
        <c:lblOffset val="100"/>
        <c:noMultiLvlLbl val="0"/>
      </c:catAx>
      <c:valAx>
        <c:axId val="81319976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81319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121877054085195E-2"/>
          <c:y val="0.92866309204570574"/>
          <c:w val="0.90731911496088014"/>
          <c:h val="3.4960956124870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unit'!$B$66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unit'!$C$66:$H$66</c:f>
              <c:numCache>
                <c:formatCode>_(* #,##0.00_);_(* \(#,##0.00\);_(* "-"??_);_(@_)</c:formatCode>
                <c:ptCount val="6"/>
                <c:pt idx="0">
                  <c:v>0.51514983613514753</c:v>
                </c:pt>
                <c:pt idx="1">
                  <c:v>3.141627942998761</c:v>
                </c:pt>
                <c:pt idx="2">
                  <c:v>0.21689718470533403</c:v>
                </c:pt>
                <c:pt idx="3">
                  <c:v>154.99336011852927</c:v>
                </c:pt>
                <c:pt idx="4">
                  <c:v>0.77592795234877332</c:v>
                </c:pt>
                <c:pt idx="5">
                  <c:v>1.9849584864397514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unit'!$B$67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unit'!$C$67:$H$67</c:f>
              <c:numCache>
                <c:formatCode>_(* #,##0.00_);_(* \(#,##0.00\);_(* "-"??_);_(@_)</c:formatCode>
                <c:ptCount val="6"/>
                <c:pt idx="0">
                  <c:v>0.53788400371979184</c:v>
                </c:pt>
                <c:pt idx="1">
                  <c:v>2.5301067082044013</c:v>
                </c:pt>
                <c:pt idx="2">
                  <c:v>0.23047234811031189</c:v>
                </c:pt>
                <c:pt idx="3">
                  <c:v>138.27665780769777</c:v>
                </c:pt>
                <c:pt idx="4">
                  <c:v>1.1583081470627385</c:v>
                </c:pt>
                <c:pt idx="5">
                  <c:v>1.8699274949702007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unit'!$B$68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unit'!$C$68:$H$68</c:f>
              <c:numCache>
                <c:formatCode>_(* #,##0.00_);_(* \(#,##0.00\);_(* "-"??_);_(@_)</c:formatCode>
                <c:ptCount val="6"/>
                <c:pt idx="0">
                  <c:v>0.40230455837536455</c:v>
                </c:pt>
                <c:pt idx="1">
                  <c:v>2.2615674833327475</c:v>
                </c:pt>
                <c:pt idx="2">
                  <c:v>0.82171552980180895</c:v>
                </c:pt>
                <c:pt idx="3">
                  <c:v>102.48509703097899</c:v>
                </c:pt>
                <c:pt idx="4">
                  <c:v>1.2997048472880113</c:v>
                </c:pt>
                <c:pt idx="5">
                  <c:v>1.729590164310209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unit'!$B$69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unit'!$C$69:$H$69</c:f>
              <c:numCache>
                <c:formatCode>_(* #,##0.00_);_(* \(#,##0.00\);_(* "-"??_);_(@_)</c:formatCode>
                <c:ptCount val="6"/>
                <c:pt idx="0">
                  <c:v>4.8397924019920531</c:v>
                </c:pt>
                <c:pt idx="1">
                  <c:v>3.8608110151826991</c:v>
                </c:pt>
                <c:pt idx="2">
                  <c:v>1.1218826273891331</c:v>
                </c:pt>
                <c:pt idx="3">
                  <c:v>51.059255123126569</c:v>
                </c:pt>
                <c:pt idx="4">
                  <c:v>3.740914917943265</c:v>
                </c:pt>
                <c:pt idx="5">
                  <c:v>5.8933399342949349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unit'!$B$70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unit'!$C$70:$H$70</c:f>
              <c:numCache>
                <c:formatCode>_(* #,##0.00_);_(* \(#,##0.00\);_(* "-"??_);_(@_)</c:formatCode>
                <c:ptCount val="6"/>
                <c:pt idx="0">
                  <c:v>5.2151724467221596</c:v>
                </c:pt>
                <c:pt idx="1">
                  <c:v>4.1754837373186957</c:v>
                </c:pt>
                <c:pt idx="2">
                  <c:v>0.26771378890985037</c:v>
                </c:pt>
                <c:pt idx="3">
                  <c:v>50.158378398334321</c:v>
                </c:pt>
                <c:pt idx="4">
                  <c:v>3.0597826146056342</c:v>
                </c:pt>
                <c:pt idx="5">
                  <c:v>4.0422061405082745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unit'!$B$71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unit'!$C$71:$H$71</c:f>
              <c:numCache>
                <c:formatCode>_(* #,##0.00_);_(* \(#,##0.00\);_(* "-"??_);_(@_)</c:formatCode>
                <c:ptCount val="6"/>
                <c:pt idx="0">
                  <c:v>4.622215892761834</c:v>
                </c:pt>
                <c:pt idx="1">
                  <c:v>4.3128418753916948</c:v>
                </c:pt>
                <c:pt idx="2">
                  <c:v>0.23283176467727748</c:v>
                </c:pt>
                <c:pt idx="3">
                  <c:v>81.475122238536684</c:v>
                </c:pt>
                <c:pt idx="4">
                  <c:v>3.1389262040818977</c:v>
                </c:pt>
                <c:pt idx="5">
                  <c:v>4.5559263312898439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unit'!$B$72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unit'!$C$72:$H$72</c:f>
              <c:numCache>
                <c:formatCode>_(* #,##0.00_);_(* \(#,##0.00\);_(* "-"??_);_(@_)</c:formatCode>
                <c:ptCount val="6"/>
                <c:pt idx="0">
                  <c:v>5.0717925639937897</c:v>
                </c:pt>
                <c:pt idx="1">
                  <c:v>3.930117243559669</c:v>
                </c:pt>
                <c:pt idx="2">
                  <c:v>0.3599086830175095</c:v>
                </c:pt>
                <c:pt idx="3">
                  <c:v>32.705190319396081</c:v>
                </c:pt>
                <c:pt idx="4">
                  <c:v>2.7770482398688974</c:v>
                </c:pt>
                <c:pt idx="5">
                  <c:v>4.3976809154463643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unit'!$B$73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unit'!$C$73:$H$73</c:f>
              <c:numCache>
                <c:formatCode>_(* #,##0.00_);_(* \(#,##0.00\);_(* "-"??_);_(@_)</c:formatCode>
                <c:ptCount val="6"/>
                <c:pt idx="0">
                  <c:v>4.1901761814623972</c:v>
                </c:pt>
                <c:pt idx="1">
                  <c:v>3.72559970490004</c:v>
                </c:pt>
                <c:pt idx="2">
                  <c:v>0.38998199264376576</c:v>
                </c:pt>
                <c:pt idx="3">
                  <c:v>23.541328214380897</c:v>
                </c:pt>
                <c:pt idx="4">
                  <c:v>3.0613927437778248</c:v>
                </c:pt>
                <c:pt idx="5">
                  <c:v>6.2499085874852227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unit'!$B$74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unit'!$C$74:$H$74</c:f>
              <c:numCache>
                <c:formatCode>_(* #,##0.00_);_(* \(#,##0.00\);_(* "-"??_);_(@_)</c:formatCode>
                <c:ptCount val="6"/>
                <c:pt idx="0">
                  <c:v>4.2200104130857525</c:v>
                </c:pt>
                <c:pt idx="1">
                  <c:v>3.8027401654013109</c:v>
                </c:pt>
                <c:pt idx="2">
                  <c:v>0.40958243441084252</c:v>
                </c:pt>
                <c:pt idx="3">
                  <c:v>25.18147064134838</c:v>
                </c:pt>
                <c:pt idx="4">
                  <c:v>2.5930543844704546</c:v>
                </c:pt>
                <c:pt idx="5">
                  <c:v>2.361925038783284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unit'!$B$75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unit'!$C$75:$H$75</c:f>
              <c:numCache>
                <c:formatCode>_(* #,##0.00_);_(* \(#,##0.00\);_(* "-"??_);_(@_)</c:formatCode>
                <c:ptCount val="6"/>
                <c:pt idx="0">
                  <c:v>3.5092086271246363</c:v>
                </c:pt>
                <c:pt idx="1">
                  <c:v>3.8414847691977561</c:v>
                </c:pt>
                <c:pt idx="2">
                  <c:v>0.44254420605288103</c:v>
                </c:pt>
                <c:pt idx="3">
                  <c:v>24.126432192242689</c:v>
                </c:pt>
                <c:pt idx="4">
                  <c:v>2.9145534408439171</c:v>
                </c:pt>
                <c:pt idx="5">
                  <c:v>4.5043116800918694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unit'!$B$76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unit'!$C$76:$H$76</c:f>
              <c:numCache>
                <c:formatCode>_(* #,##0.00_);_(* \(#,##0.00\);_(* "-"??_);_(@_)</c:formatCode>
                <c:ptCount val="6"/>
                <c:pt idx="0">
                  <c:v>4.0968341991733732</c:v>
                </c:pt>
                <c:pt idx="1">
                  <c:v>3.8784216361962294</c:v>
                </c:pt>
                <c:pt idx="2">
                  <c:v>0.47607127856869424</c:v>
                </c:pt>
                <c:pt idx="3">
                  <c:v>20.737672398981704</c:v>
                </c:pt>
                <c:pt idx="4">
                  <c:v>2.9628829437401318</c:v>
                </c:pt>
                <c:pt idx="5">
                  <c:v>4.5943013870655163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unit'!$B$77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unit'!$C$57:$H$57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unit'!$C$77:$H$77</c:f>
              <c:numCache>
                <c:formatCode>_(* #,##0.00_);_(* \(#,##0.00\);_(* "-"??_);_(@_)</c:formatCode>
                <c:ptCount val="6"/>
                <c:pt idx="0">
                  <c:v>3.1758796271228058</c:v>
                </c:pt>
                <c:pt idx="1">
                  <c:v>4.0481965236729955</c:v>
                </c:pt>
                <c:pt idx="2">
                  <c:v>0.70557388035678859</c:v>
                </c:pt>
                <c:pt idx="3">
                  <c:v>16.410393807432285</c:v>
                </c:pt>
                <c:pt idx="4">
                  <c:v>2.4939998482110028</c:v>
                </c:pt>
                <c:pt idx="5">
                  <c:v>6.3427493966544288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unit'!$B$91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unit'!$C$91:$H$91</c:f>
              <c:numCache>
                <c:formatCode>_(* #,##0.00_);_(* \(#,##0.00\);_(* "-"??_);_(@_)</c:formatCode>
                <c:ptCount val="6"/>
                <c:pt idx="0">
                  <c:v>1.0908118247023648</c:v>
                </c:pt>
                <c:pt idx="1">
                  <c:v>3.4078037452765213</c:v>
                </c:pt>
                <c:pt idx="2">
                  <c:v>0.4227022797138078</c:v>
                </c:pt>
                <c:pt idx="3">
                  <c:v>29.929341139007246</c:v>
                </c:pt>
                <c:pt idx="4">
                  <c:v>1.0769323203163523</c:v>
                </c:pt>
                <c:pt idx="5">
                  <c:v>2.7940865250811977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unit'!$B$92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unit'!$C$92:$H$92</c:f>
              <c:numCache>
                <c:formatCode>_(* #,##0.00_);_(* \(#,##0.00\);_(* "-"??_);_(@_)</c:formatCode>
                <c:ptCount val="6"/>
                <c:pt idx="0">
                  <c:v>1.4293199397597185</c:v>
                </c:pt>
                <c:pt idx="1">
                  <c:v>2.853184099288375</c:v>
                </c:pt>
                <c:pt idx="2">
                  <c:v>0.39884656824916048</c:v>
                </c:pt>
                <c:pt idx="3">
                  <c:v>28.552879072237229</c:v>
                </c:pt>
                <c:pt idx="4">
                  <c:v>1.1870881607661838</c:v>
                </c:pt>
                <c:pt idx="5">
                  <c:v>2.4354169039213454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unit'!$B$93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unit'!$C$93:$H$93</c:f>
              <c:numCache>
                <c:formatCode>_(* #,##0.00_);_(* \(#,##0.00\);_(* "-"??_);_(@_)</c:formatCode>
                <c:ptCount val="6"/>
                <c:pt idx="0">
                  <c:v>1.0753427972687046</c:v>
                </c:pt>
                <c:pt idx="1">
                  <c:v>2.6293769576266177</c:v>
                </c:pt>
                <c:pt idx="2">
                  <c:v>0.46061407917802372</c:v>
                </c:pt>
                <c:pt idx="3">
                  <c:v>21.266928487878786</c:v>
                </c:pt>
                <c:pt idx="4">
                  <c:v>1.1892436599296157</c:v>
                </c:pt>
                <c:pt idx="5">
                  <c:v>2.0348030248849276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unit'!$B$94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unit'!$C$94:$H$94</c:f>
              <c:numCache>
                <c:formatCode>_(* #,##0.00_);_(* \(#,##0.00\);_(* "-"??_);_(@_)</c:formatCode>
                <c:ptCount val="6"/>
                <c:pt idx="0">
                  <c:v>2.5002238902130483</c:v>
                </c:pt>
                <c:pt idx="1">
                  <c:v>3.7127172041082694</c:v>
                </c:pt>
                <c:pt idx="2">
                  <c:v>1.3764183727542232</c:v>
                </c:pt>
                <c:pt idx="3">
                  <c:v>15.104922942280348</c:v>
                </c:pt>
                <c:pt idx="4">
                  <c:v>2.9298203816011075</c:v>
                </c:pt>
                <c:pt idx="5">
                  <c:v>5.3058543517653858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unit'!$B$95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unit'!$C$95:$H$95</c:f>
              <c:numCache>
                <c:formatCode>_(* #,##0.00_);_(* \(#,##0.00\);_(* "-"??_);_(@_)</c:formatCode>
                <c:ptCount val="6"/>
                <c:pt idx="0">
                  <c:v>1.4023142328020872</c:v>
                </c:pt>
                <c:pt idx="1">
                  <c:v>4.9597776608248259</c:v>
                </c:pt>
                <c:pt idx="2">
                  <c:v>0.50489805808062316</c:v>
                </c:pt>
                <c:pt idx="3">
                  <c:v>25.980236336844047</c:v>
                </c:pt>
                <c:pt idx="4">
                  <c:v>3.0755648723960989</c:v>
                </c:pt>
                <c:pt idx="5">
                  <c:v>9.2721873543651956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unit'!$B$96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unit'!$C$96:$H$96</c:f>
              <c:numCache>
                <c:formatCode>_(* #,##0.00_);_(* \(#,##0.00\);_(* "-"??_);_(@_)</c:formatCode>
                <c:ptCount val="6"/>
                <c:pt idx="0">
                  <c:v>1.2405150192112717</c:v>
                </c:pt>
                <c:pt idx="1">
                  <c:v>4.9120927609594753</c:v>
                </c:pt>
                <c:pt idx="2">
                  <c:v>0.45217111383850955</c:v>
                </c:pt>
                <c:pt idx="3">
                  <c:v>24.894421118718693</c:v>
                </c:pt>
                <c:pt idx="4">
                  <c:v>3.0564317034911554</c:v>
                </c:pt>
                <c:pt idx="5">
                  <c:v>5.9371776927379871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unit'!$B$97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unit'!$C$97:$H$97</c:f>
              <c:numCache>
                <c:formatCode>_(* #,##0.00_);_(* \(#,##0.00\);_(* "-"??_);_(@_)</c:formatCode>
                <c:ptCount val="6"/>
                <c:pt idx="0">
                  <c:v>0.83633365604374621</c:v>
                </c:pt>
                <c:pt idx="1">
                  <c:v>4.4210536688626414</c:v>
                </c:pt>
                <c:pt idx="2">
                  <c:v>0.68141164363911944</c:v>
                </c:pt>
                <c:pt idx="3">
                  <c:v>18.425435145930749</c:v>
                </c:pt>
                <c:pt idx="4">
                  <c:v>2.6483044668146678</c:v>
                </c:pt>
                <c:pt idx="5">
                  <c:v>4.8347069694567342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unit'!$B$98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unit'!$C$98:$H$98</c:f>
              <c:numCache>
                <c:formatCode>_(* #,##0.00_);_(* \(#,##0.00\);_(* "-"??_);_(@_)</c:formatCode>
                <c:ptCount val="6"/>
                <c:pt idx="0">
                  <c:v>0.83096542385660965</c:v>
                </c:pt>
                <c:pt idx="1">
                  <c:v>3.8644101807559523</c:v>
                </c:pt>
                <c:pt idx="2">
                  <c:v>0.84368404180380985</c:v>
                </c:pt>
                <c:pt idx="3">
                  <c:v>14.082439357025679</c:v>
                </c:pt>
                <c:pt idx="4">
                  <c:v>2.6404335633126386</c:v>
                </c:pt>
                <c:pt idx="5">
                  <c:v>5.3221519060119373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unit'!$B$99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unit'!$C$99:$H$99</c:f>
              <c:numCache>
                <c:formatCode>_(* #,##0.00_);_(* \(#,##0.00\);_(* "-"??_);_(@_)</c:formatCode>
                <c:ptCount val="6"/>
                <c:pt idx="0">
                  <c:v>1.0941634990376203</c:v>
                </c:pt>
                <c:pt idx="1">
                  <c:v>14.875295864254007</c:v>
                </c:pt>
                <c:pt idx="2">
                  <c:v>0.55180951091676989</c:v>
                </c:pt>
                <c:pt idx="3">
                  <c:v>15.039021403578381</c:v>
                </c:pt>
                <c:pt idx="4">
                  <c:v>2.4537024235892466</c:v>
                </c:pt>
                <c:pt idx="5">
                  <c:v>3.1548397020560901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unit'!$B$100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unit'!$C$100:$H$100</c:f>
              <c:numCache>
                <c:formatCode>_(* #,##0.00_);_(* \(#,##0.00\);_(* "-"??_);_(@_)</c:formatCode>
                <c:ptCount val="6"/>
                <c:pt idx="0">
                  <c:v>0.82688992737439682</c:v>
                </c:pt>
                <c:pt idx="1">
                  <c:v>15.13648330755351</c:v>
                </c:pt>
                <c:pt idx="2">
                  <c:v>0.46658259880956687</c:v>
                </c:pt>
                <c:pt idx="3">
                  <c:v>14.347964330997206</c:v>
                </c:pt>
                <c:pt idx="4">
                  <c:v>2.8176418970844774</c:v>
                </c:pt>
                <c:pt idx="5">
                  <c:v>5.6081487214185026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unit'!$B$101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unit'!$C$101:$H$101</c:f>
              <c:numCache>
                <c:formatCode>_(* #,##0.00_);_(* \(#,##0.00\);_(* "-"??_);_(@_)</c:formatCode>
                <c:ptCount val="6"/>
                <c:pt idx="0">
                  <c:v>0.696866786735998</c:v>
                </c:pt>
                <c:pt idx="1">
                  <c:v>15.963233081646882</c:v>
                </c:pt>
                <c:pt idx="2">
                  <c:v>0.69802345472472505</c:v>
                </c:pt>
                <c:pt idx="3">
                  <c:v>12.694613013592074</c:v>
                </c:pt>
                <c:pt idx="4">
                  <c:v>2.8632422107399904</c:v>
                </c:pt>
                <c:pt idx="5">
                  <c:v>5.0448068149981831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unit'!$B$102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unit'!$C$82:$H$82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unit'!$C$102:$H$102</c:f>
              <c:numCache>
                <c:formatCode>_(* #,##0.00_);_(* \(#,##0.00\);_(* "-"??_);_(@_)</c:formatCode>
                <c:ptCount val="6"/>
                <c:pt idx="0">
                  <c:v>0.57963887019199045</c:v>
                </c:pt>
                <c:pt idx="1">
                  <c:v>11.893919840297729</c:v>
                </c:pt>
                <c:pt idx="2">
                  <c:v>0.88091607793175131</c:v>
                </c:pt>
                <c:pt idx="3">
                  <c:v>10.596391615833967</c:v>
                </c:pt>
                <c:pt idx="4">
                  <c:v>2.1043465061145934</c:v>
                </c:pt>
                <c:pt idx="5">
                  <c:v>5.4724165037673353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unit'!$B$116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unit'!$C$116:$H$116</c:f>
              <c:numCache>
                <c:formatCode>_(* #,##0.00_);_(* \(#,##0.00\);_(* "-"??_);_(@_)</c:formatCode>
                <c:ptCount val="6"/>
                <c:pt idx="0">
                  <c:v>0.7491336513699941</c:v>
                </c:pt>
                <c:pt idx="1">
                  <c:v>3.5792854192482442</c:v>
                </c:pt>
                <c:pt idx="2">
                  <c:v>0.4227022797138078</c:v>
                </c:pt>
                <c:pt idx="3">
                  <c:v>52.54754993954905</c:v>
                </c:pt>
                <c:pt idx="4">
                  <c:v>1.0202430683540156</c:v>
                </c:pt>
                <c:pt idx="5">
                  <c:v>2.7940865250811977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unit'!$B$117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unit'!$C$117:$H$117</c:f>
              <c:numCache>
                <c:formatCode>_(* #,##0.00_);_(* \(#,##0.00\);_(* "-"??_);_(@_)</c:formatCode>
                <c:ptCount val="6"/>
                <c:pt idx="0">
                  <c:v>0.71101159491960308</c:v>
                </c:pt>
                <c:pt idx="1">
                  <c:v>3.0321428488273274</c:v>
                </c:pt>
                <c:pt idx="2">
                  <c:v>0.39884656824916048</c:v>
                </c:pt>
                <c:pt idx="3">
                  <c:v>50.247760265921727</c:v>
                </c:pt>
                <c:pt idx="4">
                  <c:v>1.1406400249937572</c:v>
                </c:pt>
                <c:pt idx="5">
                  <c:v>2.4354169039213454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unit'!$B$118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unit'!$C$118:$H$118</c:f>
              <c:numCache>
                <c:formatCode>_(* #,##0.00_);_(* \(#,##0.00\);_(* "-"??_);_(@_)</c:formatCode>
                <c:ptCount val="6"/>
                <c:pt idx="0">
                  <c:v>1.0349357809256472</c:v>
                </c:pt>
                <c:pt idx="1">
                  <c:v>2.6550187925631703</c:v>
                </c:pt>
                <c:pt idx="2">
                  <c:v>1.0057227458677989</c:v>
                </c:pt>
                <c:pt idx="3">
                  <c:v>38.387450687703904</c:v>
                </c:pt>
                <c:pt idx="4">
                  <c:v>1.092436824214398</c:v>
                </c:pt>
                <c:pt idx="5">
                  <c:v>2.0348030248849276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unit'!$B$119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unit'!$C$119:$H$119</c:f>
              <c:numCache>
                <c:formatCode>_(* #,##0.00_);_(* \(#,##0.00\);_(* "-"??_);_(@_)</c:formatCode>
                <c:ptCount val="6"/>
                <c:pt idx="0">
                  <c:v>4.3631660146245013</c:v>
                </c:pt>
                <c:pt idx="1">
                  <c:v>3.9018425122869469</c:v>
                </c:pt>
                <c:pt idx="2">
                  <c:v>2.9534626703841389</c:v>
                </c:pt>
                <c:pt idx="3">
                  <c:v>26.009061431643119</c:v>
                </c:pt>
                <c:pt idx="4">
                  <c:v>2.7473503068890572</c:v>
                </c:pt>
                <c:pt idx="5">
                  <c:v>5.3058543517653858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unit'!$B$120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unit'!$C$120:$H$120</c:f>
              <c:numCache>
                <c:formatCode>_(* #,##0.00_);_(* \(#,##0.00\);_(* "-"??_);_(@_)</c:formatCode>
                <c:ptCount val="6"/>
                <c:pt idx="0">
                  <c:v>1.5030956056723592</c:v>
                </c:pt>
                <c:pt idx="1">
                  <c:v>4.3889850432933288</c:v>
                </c:pt>
                <c:pt idx="2">
                  <c:v>0.50489805808062316</c:v>
                </c:pt>
                <c:pt idx="3">
                  <c:v>25.902904614541001</c:v>
                </c:pt>
                <c:pt idx="4">
                  <c:v>2.8352534407177079</c:v>
                </c:pt>
                <c:pt idx="5">
                  <c:v>5.7379290764182755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unit'!$B$121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unit'!$C$121:$H$121</c:f>
              <c:numCache>
                <c:formatCode>_(* #,##0.00_);_(* \(#,##0.00\);_(* "-"??_);_(@_)</c:formatCode>
                <c:ptCount val="6"/>
                <c:pt idx="0">
                  <c:v>1.3478363509463398</c:v>
                </c:pt>
                <c:pt idx="1">
                  <c:v>4.606652645724032</c:v>
                </c:pt>
                <c:pt idx="2">
                  <c:v>0.45217111383850955</c:v>
                </c:pt>
                <c:pt idx="3">
                  <c:v>43.192756664939253</c:v>
                </c:pt>
                <c:pt idx="4">
                  <c:v>2.8220925353889768</c:v>
                </c:pt>
                <c:pt idx="5">
                  <c:v>6.3851984969996467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unit'!$B$122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unit'!$C$122:$H$122</c:f>
              <c:numCache>
                <c:formatCode>_(* #,##0.00_);_(* \(#,##0.00\);_(* "-"??_);_(@_)</c:formatCode>
                <c:ptCount val="6"/>
                <c:pt idx="0">
                  <c:v>0.85481945528853409</c:v>
                </c:pt>
                <c:pt idx="1">
                  <c:v>4.4210536688626414</c:v>
                </c:pt>
                <c:pt idx="2">
                  <c:v>0.9</c:v>
                </c:pt>
                <c:pt idx="3">
                  <c:v>18.35189156415213</c:v>
                </c:pt>
                <c:pt idx="4">
                  <c:v>2.78</c:v>
                </c:pt>
                <c:pt idx="5">
                  <c:v>5.1890549001368544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unit'!$B$123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unit'!$C$123:$H$123</c:f>
              <c:numCache>
                <c:formatCode>_(* #,##0.00_);_(* \(#,##0.00\);_(* "-"??_);_(@_)</c:formatCode>
                <c:ptCount val="6"/>
                <c:pt idx="0">
                  <c:v>0.93</c:v>
                </c:pt>
                <c:pt idx="1">
                  <c:v>3.8644101807559523</c:v>
                </c:pt>
                <c:pt idx="2">
                  <c:v>1.0900000000000001</c:v>
                </c:pt>
                <c:pt idx="3">
                  <c:v>13.921085701792526</c:v>
                </c:pt>
                <c:pt idx="4">
                  <c:v>3.06</c:v>
                </c:pt>
                <c:pt idx="5">
                  <c:v>5.7196678116308526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unit'!$B$124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unit'!$C$124:$H$124</c:f>
              <c:numCache>
                <c:formatCode>_(* #,##0.00_);_(* \(#,##0.00\);_(* "-"??_);_(@_)</c:formatCode>
                <c:ptCount val="6"/>
                <c:pt idx="0">
                  <c:v>1.058862375687158</c:v>
                </c:pt>
                <c:pt idx="1">
                  <c:v>4.2667060913218373</c:v>
                </c:pt>
                <c:pt idx="2">
                  <c:v>0.55180951091676989</c:v>
                </c:pt>
                <c:pt idx="3">
                  <c:v>15.171666859607463</c:v>
                </c:pt>
                <c:pt idx="4">
                  <c:v>2.278091634859901</c:v>
                </c:pt>
                <c:pt idx="5">
                  <c:v>3.1548397020560901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unit'!$B$125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unit'!$C$125:$H$125</c:f>
              <c:numCache>
                <c:formatCode>_(* #,##0.00_);_(* \(#,##0.00\);_(* "-"??_);_(@_)</c:formatCode>
                <c:ptCount val="6"/>
                <c:pt idx="0">
                  <c:v>0.94799965668631392</c:v>
                </c:pt>
                <c:pt idx="1">
                  <c:v>4.2896966625113633</c:v>
                </c:pt>
                <c:pt idx="2">
                  <c:v>0.46658259880956687</c:v>
                </c:pt>
                <c:pt idx="3">
                  <c:v>14.503861607727684</c:v>
                </c:pt>
                <c:pt idx="4">
                  <c:v>2.5933069443114856</c:v>
                </c:pt>
                <c:pt idx="5">
                  <c:v>5.6081487214185026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unit'!$B$126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unit'!$C$126:$H$126</c:f>
              <c:numCache>
                <c:formatCode>_(* #,##0.00_);_(* \(#,##0.00\);_(* "-"??_);_(@_)</c:formatCode>
                <c:ptCount val="6"/>
                <c:pt idx="0">
                  <c:v>0.89812779437053125</c:v>
                </c:pt>
                <c:pt idx="1">
                  <c:v>4.3215376868278756</c:v>
                </c:pt>
                <c:pt idx="2">
                  <c:v>0.69802345472472505</c:v>
                </c:pt>
                <c:pt idx="3">
                  <c:v>12.803507161001397</c:v>
                </c:pt>
                <c:pt idx="4">
                  <c:v>2.6564823872746977</c:v>
                </c:pt>
                <c:pt idx="5">
                  <c:v>5.0448068149981831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unit'!$B$127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unit'!$C$107:$H$107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unit'!$C$127:$H$127</c:f>
              <c:numCache>
                <c:formatCode>_(* #,##0.00_);_(* \(#,##0.00\);_(* "-"??_);_(@_)</c:formatCode>
                <c:ptCount val="6"/>
                <c:pt idx="0">
                  <c:v>0.76584850102235247</c:v>
                </c:pt>
                <c:pt idx="1">
                  <c:v>4.1423120927627455</c:v>
                </c:pt>
                <c:pt idx="2">
                  <c:v>0.88091607793175131</c:v>
                </c:pt>
                <c:pt idx="3">
                  <c:v>10.639225887271822</c:v>
                </c:pt>
                <c:pt idx="4">
                  <c:v>1.9873666643194143</c:v>
                </c:pt>
                <c:pt idx="5">
                  <c:v>5.4724165037673353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unit'!$B$143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unit'!$C$143:$H$143</c:f>
              <c:numCache>
                <c:formatCode>_(* #,##0.00_);_(* \(#,##0.00\);_(* "-"??_);_(@_)</c:formatCode>
                <c:ptCount val="6"/>
                <c:pt idx="0">
                  <c:v>3.513742558967845</c:v>
                </c:pt>
                <c:pt idx="1">
                  <c:v>0.78915722826965162</c:v>
                </c:pt>
                <c:pt idx="2">
                  <c:v>0.19618672871710022</c:v>
                </c:pt>
                <c:pt idx="3">
                  <c:v>0.64393400981622373</c:v>
                </c:pt>
                <c:pt idx="4">
                  <c:v>0.82581822839714747</c:v>
                </c:pt>
                <c:pt idx="5">
                  <c:v>0.86629177174033722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unit'!$B$144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unit'!$C$144:$H$144</c:f>
              <c:numCache>
                <c:formatCode>_(* #,##0.00_);_(* \(#,##0.00\);_(* "-"??_);_(@_)</c:formatCode>
                <c:ptCount val="6"/>
                <c:pt idx="0">
                  <c:v>2.862001151308045</c:v>
                </c:pt>
                <c:pt idx="1">
                  <c:v>0.6796984642527768</c:v>
                </c:pt>
                <c:pt idx="2">
                  <c:v>0.17929959850140278</c:v>
                </c:pt>
                <c:pt idx="3">
                  <c:v>0.60183326626065337</c:v>
                </c:pt>
                <c:pt idx="4">
                  <c:v>0.86137002743484226</c:v>
                </c:pt>
                <c:pt idx="5">
                  <c:v>0.87717121588089331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unit'!$B$145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unit'!$C$145:$H$145</c:f>
              <c:numCache>
                <c:formatCode>_(* #,##0.00_);_(* \(#,##0.00\);_(* "-"??_);_(@_)</c:formatCode>
                <c:ptCount val="6"/>
                <c:pt idx="0">
                  <c:v>2.6116370405493443</c:v>
                </c:pt>
                <c:pt idx="1">
                  <c:v>0.78639784817501945</c:v>
                </c:pt>
                <c:pt idx="2">
                  <c:v>6.3175477290276644E-2</c:v>
                </c:pt>
                <c:pt idx="3">
                  <c:v>0.60022333051399479</c:v>
                </c:pt>
                <c:pt idx="4">
                  <c:v>0.84830035556987016</c:v>
                </c:pt>
                <c:pt idx="5">
                  <c:v>0.79605804943914915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unit'!$B$146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unit'!$C$146:$H$146</c:f>
              <c:numCache>
                <c:formatCode>_(* #,##0.00_);_(* \(#,##0.00\);_(* "-"??_);_(@_)</c:formatCode>
                <c:ptCount val="6"/>
                <c:pt idx="0">
                  <c:v>2.9036864536953817</c:v>
                </c:pt>
                <c:pt idx="1">
                  <c:v>0.82659615338788639</c:v>
                </c:pt>
                <c:pt idx="2">
                  <c:v>4.9412213722333807E-2</c:v>
                </c:pt>
                <c:pt idx="3">
                  <c:v>0.63174962707106863</c:v>
                </c:pt>
                <c:pt idx="4">
                  <c:v>0.94392213805897185</c:v>
                </c:pt>
                <c:pt idx="5">
                  <c:v>0.75630680123687399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unit'!$B$147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unit'!$C$147:$H$147</c:f>
              <c:numCache>
                <c:formatCode>_(* #,##0.00_);_(* \(#,##0.00\);_(* "-"??_);_(@_)</c:formatCode>
                <c:ptCount val="6"/>
                <c:pt idx="0">
                  <c:v>1.3664978645866264</c:v>
                </c:pt>
                <c:pt idx="1">
                  <c:v>0.50172059914067246</c:v>
                </c:pt>
                <c:pt idx="2">
                  <c:v>3.1742259424326423E-2</c:v>
                </c:pt>
                <c:pt idx="3">
                  <c:v>0.78559098700545749</c:v>
                </c:pt>
                <c:pt idx="4">
                  <c:v>0.57591574322004802</c:v>
                </c:pt>
                <c:pt idx="5">
                  <c:v>0.60788329541258257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unit'!$B$148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unit'!$C$148:$H$148</c:f>
              <c:numCache>
                <c:formatCode>_(* #,##0.00_);_(* \(#,##0.00\);_(* "-"??_);_(@_)</c:formatCode>
                <c:ptCount val="6"/>
                <c:pt idx="0">
                  <c:v>1.7481458627174424</c:v>
                </c:pt>
                <c:pt idx="1">
                  <c:v>0.51546705368629864</c:v>
                </c:pt>
                <c:pt idx="2">
                  <c:v>9.2991341471810054E-2</c:v>
                </c:pt>
                <c:pt idx="3">
                  <c:v>0.57242990223206058</c:v>
                </c:pt>
                <c:pt idx="4">
                  <c:v>0.56172552195248648</c:v>
                </c:pt>
                <c:pt idx="5">
                  <c:v>0.6573178556552689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unit'!$B$149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unit'!$C$149:$H$149</c:f>
              <c:numCache>
                <c:formatCode>_(* #,##0.00_);_(* \(#,##0.00\);_(* "-"??_);_(@_)</c:formatCode>
                <c:ptCount val="6"/>
                <c:pt idx="0">
                  <c:v>1.9779142294114751</c:v>
                </c:pt>
                <c:pt idx="1">
                  <c:v>0.48987470079388012</c:v>
                </c:pt>
                <c:pt idx="2">
                  <c:v>9.5317747536822747E-2</c:v>
                </c:pt>
                <c:pt idx="3">
                  <c:v>0.38176051114314663</c:v>
                </c:pt>
                <c:pt idx="4">
                  <c:v>0.55014170492549952</c:v>
                </c:pt>
                <c:pt idx="5">
                  <c:v>0.62956283982446404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unit'!$B$150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unit'!$C$150:$H$150</c:f>
              <c:numCache>
                <c:formatCode>_(* #,##0.00_);_(* \(#,##0.00\);_(* "-"??_);_(@_)</c:formatCode>
                <c:ptCount val="6"/>
                <c:pt idx="0">
                  <c:v>1.9454337903086467</c:v>
                </c:pt>
                <c:pt idx="1">
                  <c:v>0.66640010036826292</c:v>
                </c:pt>
                <c:pt idx="2">
                  <c:v>0.22819167042113619</c:v>
                </c:pt>
                <c:pt idx="3">
                  <c:v>0.57968206597983074</c:v>
                </c:pt>
                <c:pt idx="4">
                  <c:v>0.50395461145833442</c:v>
                </c:pt>
                <c:pt idx="5">
                  <c:v>0.68369432812616104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unit'!$B$151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unit'!$C$151:$H$151</c:f>
              <c:numCache>
                <c:formatCode>_(* #,##0.00_);_(* \(#,##0.00\);_(* "-"??_);_(@_)</c:formatCode>
                <c:ptCount val="6"/>
                <c:pt idx="0">
                  <c:v>2.1274390548081636</c:v>
                </c:pt>
                <c:pt idx="1">
                  <c:v>0.52414234990732977</c:v>
                </c:pt>
                <c:pt idx="2">
                  <c:v>0.38162560581799765</c:v>
                </c:pt>
                <c:pt idx="3">
                  <c:v>0.60076781211071617</c:v>
                </c:pt>
                <c:pt idx="4">
                  <c:v>0.46723005136857032</c:v>
                </c:pt>
                <c:pt idx="5">
                  <c:v>0.53178076282628417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unit'!$B$152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unit'!$C$152:$H$152</c:f>
              <c:numCache>
                <c:formatCode>_(* #,##0.00_);_(* \(#,##0.00\);_(* "-"??_);_(@_)</c:formatCode>
                <c:ptCount val="6"/>
                <c:pt idx="0">
                  <c:v>1.9335063119653846</c:v>
                </c:pt>
                <c:pt idx="1">
                  <c:v>0.5597882285777267</c:v>
                </c:pt>
                <c:pt idx="2">
                  <c:v>0.36989527812663336</c:v>
                </c:pt>
                <c:pt idx="3">
                  <c:v>0.3239131980333928</c:v>
                </c:pt>
                <c:pt idx="4">
                  <c:v>0.40546242728152787</c:v>
                </c:pt>
                <c:pt idx="5">
                  <c:v>0.50429638805475918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unit'!$B$153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unit'!$C$153:$H$153</c:f>
              <c:numCache>
                <c:formatCode>_(* #,##0.00_);_(* \(#,##0.00\);_(* "-"??_);_(@_)</c:formatCode>
                <c:ptCount val="6"/>
                <c:pt idx="0">
                  <c:v>2.0439431225390785</c:v>
                </c:pt>
                <c:pt idx="1">
                  <c:v>0.72467706415929378</c:v>
                </c:pt>
                <c:pt idx="2">
                  <c:v>0.40783480095308539</c:v>
                </c:pt>
                <c:pt idx="3">
                  <c:v>0.54986962249436167</c:v>
                </c:pt>
                <c:pt idx="4">
                  <c:v>0.49439073029812702</c:v>
                </c:pt>
                <c:pt idx="5">
                  <c:v>0.53747096370363823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unit'!$B$154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unit'!$C$134:$H$134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unit'!$C$154:$H$154</c:f>
              <c:numCache>
                <c:formatCode>_(* #,##0.00_);_(* \(#,##0.00\);_(* "-"??_);_(@_)</c:formatCode>
                <c:ptCount val="6"/>
                <c:pt idx="0">
                  <c:v>1.9554761223087491</c:v>
                </c:pt>
                <c:pt idx="1">
                  <c:v>0.65309302094219446</c:v>
                </c:pt>
                <c:pt idx="2">
                  <c:v>0.18235312414740126</c:v>
                </c:pt>
                <c:pt idx="3">
                  <c:v>0.49098105926772656</c:v>
                </c:pt>
                <c:pt idx="4">
                  <c:v>0.41752367588709566</c:v>
                </c:pt>
                <c:pt idx="5">
                  <c:v>0.60864384052452447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unit'!$B$169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unit'!$C$169:$H$169</c:f>
              <c:numCache>
                <c:formatCode>_(* #,##0.00_);_(* \(#,##0.00\);_(* "-"??_);_(@_)</c:formatCode>
                <c:ptCount val="6"/>
                <c:pt idx="0">
                  <c:v>0.43267000531983196</c:v>
                </c:pt>
                <c:pt idx="1">
                  <c:v>1.39545754918933</c:v>
                </c:pt>
                <c:pt idx="2">
                  <c:v>0.13229684188811611</c:v>
                </c:pt>
                <c:pt idx="3">
                  <c:v>3.7268842317104984</c:v>
                </c:pt>
                <c:pt idx="4">
                  <c:v>0.42485137230234088</c:v>
                </c:pt>
                <c:pt idx="5">
                  <c:v>1.1655357629750183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unit'!$B$170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unit'!$C$170:$H$170</c:f>
              <c:numCache>
                <c:formatCode>_(* #,##0.00_);_(* \(#,##0.00\);_(* "-"??_);_(@_)</c:formatCode>
                <c:ptCount val="6"/>
                <c:pt idx="0">
                  <c:v>0.48226164705371727</c:v>
                </c:pt>
                <c:pt idx="1">
                  <c:v>1.2673588212017863</c:v>
                </c:pt>
                <c:pt idx="2">
                  <c:v>0.1264355654595517</c:v>
                </c:pt>
                <c:pt idx="3">
                  <c:v>3.5401550696319894</c:v>
                </c:pt>
                <c:pt idx="4">
                  <c:v>0.55665084240901053</c:v>
                </c:pt>
                <c:pt idx="5">
                  <c:v>1.2130570739854989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unit'!$B$171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unit'!$C$171:$H$171</c:f>
              <c:numCache>
                <c:formatCode>_(* #,##0.00_);_(* \(#,##0.00\);_(* "-"??_);_(@_)</c:formatCode>
                <c:ptCount val="6"/>
                <c:pt idx="0">
                  <c:v>0.3443533259493789</c:v>
                </c:pt>
                <c:pt idx="1">
                  <c:v>1.3784363118807006</c:v>
                </c:pt>
                <c:pt idx="2">
                  <c:v>0.29605641704651092</c:v>
                </c:pt>
                <c:pt idx="3">
                  <c:v>2.9149696969696972</c:v>
                </c:pt>
                <c:pt idx="4">
                  <c:v>0.58534072864513742</c:v>
                </c:pt>
                <c:pt idx="5">
                  <c:v>1.2051510837872035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unit'!$B$172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unit'!$C$172:$H$172</c:f>
              <c:numCache>
                <c:formatCode>_(* #,##0.00_);_(* \(#,##0.00\);_(* "-"??_);_(@_)</c:formatCode>
                <c:ptCount val="6"/>
                <c:pt idx="0">
                  <c:v>0.424003344950384</c:v>
                </c:pt>
                <c:pt idx="1">
                  <c:v>1.5274100082426709</c:v>
                </c:pt>
                <c:pt idx="2">
                  <c:v>0.42</c:v>
                </c:pt>
                <c:pt idx="3">
                  <c:v>2.1246640243030135</c:v>
                </c:pt>
                <c:pt idx="4">
                  <c:v>0.52147066588789903</c:v>
                </c:pt>
                <c:pt idx="5">
                  <c:v>2.7549045959195149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unit'!$B$173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unit'!$C$173:$H$173</c:f>
              <c:numCache>
                <c:formatCode>_(* #,##0.00_);_(* \(#,##0.00\);_(* "-"??_);_(@_)</c:formatCode>
                <c:ptCount val="6"/>
                <c:pt idx="0">
                  <c:v>0.45283186473015746</c:v>
                </c:pt>
                <c:pt idx="1">
                  <c:v>1.904616157921323</c:v>
                </c:pt>
                <c:pt idx="2">
                  <c:v>0.26570650898681308</c:v>
                </c:pt>
                <c:pt idx="3">
                  <c:v>3.2087872359655698</c:v>
                </c:pt>
                <c:pt idx="4">
                  <c:v>0.37897870904606584</c:v>
                </c:pt>
                <c:pt idx="5">
                  <c:v>2.012064168036487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unit'!$B$174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unit'!$C$174:$H$174</c:f>
              <c:numCache>
                <c:formatCode>_(* #,##0.00_);_(* \(#,##0.00\);_(* "-"??_);_(@_)</c:formatCode>
                <c:ptCount val="6"/>
                <c:pt idx="0">
                  <c:v>0.36767044157865397</c:v>
                </c:pt>
                <c:pt idx="1">
                  <c:v>1.4735748045394443</c:v>
                </c:pt>
                <c:pt idx="2">
                  <c:v>0.33973404146513358</c:v>
                </c:pt>
                <c:pt idx="3">
                  <c:v>3.0025678956458943</c:v>
                </c:pt>
                <c:pt idx="4">
                  <c:v>0.38345508757033198</c:v>
                </c:pt>
                <c:pt idx="5">
                  <c:v>1.3852124735467626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unit'!$B$175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unit'!$C$175:$H$175</c:f>
              <c:numCache>
                <c:formatCode>_(* #,##0.00_);_(* \(#,##0.00\);_(* "-"??_);_(@_)</c:formatCode>
                <c:ptCount val="6"/>
                <c:pt idx="0">
                  <c:v>0.50988750907141989</c:v>
                </c:pt>
                <c:pt idx="1">
                  <c:v>1.4142673884284074</c:v>
                </c:pt>
                <c:pt idx="2">
                  <c:v>0.13798343087931386</c:v>
                </c:pt>
                <c:pt idx="3">
                  <c:v>2.3954146991578487</c:v>
                </c:pt>
                <c:pt idx="4">
                  <c:v>0.36791623650333266</c:v>
                </c:pt>
                <c:pt idx="5">
                  <c:v>1.4590115603744909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unit'!$B$176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unit'!$C$176:$H$176</c:f>
              <c:numCache>
                <c:formatCode>_(* #,##0.00_);_(* \(#,##0.00\);_(* "-"??_);_(@_)</c:formatCode>
                <c:ptCount val="6"/>
                <c:pt idx="0">
                  <c:v>0.45050814297392971</c:v>
                </c:pt>
                <c:pt idx="1">
                  <c:v>1.3705552495652287</c:v>
                </c:pt>
                <c:pt idx="2">
                  <c:v>7.4172628692843967E-2</c:v>
                </c:pt>
                <c:pt idx="3">
                  <c:v>1.7779866323172884</c:v>
                </c:pt>
                <c:pt idx="4">
                  <c:v>0.36383024034106781</c:v>
                </c:pt>
                <c:pt idx="5">
                  <c:v>2.3215554059358667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unit'!$B$177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unit'!$C$177:$H$177</c:f>
              <c:numCache>
                <c:formatCode>_(* #,##0.00_);_(* \(#,##0.00\);_(* "-"??_);_(@_)</c:formatCode>
                <c:ptCount val="6"/>
                <c:pt idx="0">
                  <c:v>0.54554589867761349</c:v>
                </c:pt>
                <c:pt idx="1">
                  <c:v>4.0742265595879505</c:v>
                </c:pt>
                <c:pt idx="2">
                  <c:v>0.19701559802811194</c:v>
                </c:pt>
                <c:pt idx="3">
                  <c:v>1.9749534662535522</c:v>
                </c:pt>
                <c:pt idx="4">
                  <c:v>0.29216824974460448</c:v>
                </c:pt>
                <c:pt idx="5">
                  <c:v>0.65763783201319814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unit'!$B$178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unit'!$C$178:$H$178</c:f>
              <c:numCache>
                <c:formatCode>_(* #,##0.00_);_(* \(#,##0.00\);_(* "-"??_);_(@_)</c:formatCode>
                <c:ptCount val="6"/>
                <c:pt idx="0">
                  <c:v>0.42428879926366908</c:v>
                </c:pt>
                <c:pt idx="1">
                  <c:v>3.7515129543696832</c:v>
                </c:pt>
                <c:pt idx="2">
                  <c:v>0.16036579810937115</c:v>
                </c:pt>
                <c:pt idx="3">
                  <c:v>1.8226070882854264</c:v>
                </c:pt>
                <c:pt idx="4">
                  <c:v>0.26448820122534938</c:v>
                </c:pt>
                <c:pt idx="5">
                  <c:v>1.6449962454527773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unit'!$B$179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unit'!$C$179:$H$179</c:f>
              <c:numCache>
                <c:formatCode>_(* #,##0.00_);_(* \(#,##0.00\);_(* "-"??_);_(@_)</c:formatCode>
                <c:ptCount val="6"/>
                <c:pt idx="0">
                  <c:v>0.39917902933567512</c:v>
                </c:pt>
                <c:pt idx="1">
                  <c:v>4.2655010149474073</c:v>
                </c:pt>
                <c:pt idx="2">
                  <c:v>0.28216614553874347</c:v>
                </c:pt>
                <c:pt idx="3">
                  <c:v>1.6045328831387735</c:v>
                </c:pt>
                <c:pt idx="4">
                  <c:v>0.25806496849120791</c:v>
                </c:pt>
                <c:pt idx="5">
                  <c:v>1.8086985728904912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unit'!$B$180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unit'!$C$160:$H$160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unit'!$C$180:$H$180</c:f>
              <c:numCache>
                <c:formatCode>_(* #,##0.00_);_(* \(#,##0.00\);_(* "-"??_);_(@_)</c:formatCode>
                <c:ptCount val="6"/>
                <c:pt idx="0">
                  <c:v>0.34222488692304354</c:v>
                </c:pt>
                <c:pt idx="1">
                  <c:v>3.4487603940544189</c:v>
                </c:pt>
                <c:pt idx="2">
                  <c:v>0.420816225896536</c:v>
                </c:pt>
                <c:pt idx="3">
                  <c:v>1.3161771539579239</c:v>
                </c:pt>
                <c:pt idx="4">
                  <c:v>0.21389667394314957</c:v>
                </c:pt>
                <c:pt idx="5">
                  <c:v>2.8872184351066745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2581898260212144E-3"/>
          <c:y val="9.3387241265500492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unit'!$B$195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unit'!$C$195:$H$195</c:f>
              <c:numCache>
                <c:formatCode>_(* #,##0.00_);_(* \(#,##0.00\);_(* "-"??_);_(@_)</c:formatCode>
                <c:ptCount val="6"/>
                <c:pt idx="0">
                  <c:v>0.28813932835058431</c:v>
                </c:pt>
                <c:pt idx="1">
                  <c:v>1.4627555762081785</c:v>
                </c:pt>
                <c:pt idx="2">
                  <c:v>0.13229684188811611</c:v>
                </c:pt>
                <c:pt idx="3">
                  <c:v>6.5664039132838115</c:v>
                </c:pt>
                <c:pt idx="4">
                  <c:v>0.41668012807616245</c:v>
                </c:pt>
                <c:pt idx="5">
                  <c:v>1.1655357629750183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unit'!$B$196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unit'!$C$196:$H$196</c:f>
              <c:numCache>
                <c:formatCode>_(* #,##0.00_);_(* \(#,##0.00\);_(* "-"??_);_(@_)</c:formatCode>
                <c:ptCount val="6"/>
                <c:pt idx="0">
                  <c:v>0.29495696337877575</c:v>
                </c:pt>
                <c:pt idx="1">
                  <c:v>1.3270770613449938</c:v>
                </c:pt>
                <c:pt idx="2">
                  <c:v>0.1264355654595517</c:v>
                </c:pt>
                <c:pt idx="3">
                  <c:v>6.2031431275569391</c:v>
                </c:pt>
                <c:pt idx="4">
                  <c:v>0.5483665501684768</c:v>
                </c:pt>
                <c:pt idx="5">
                  <c:v>1.2130570739854989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unit'!$B$197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unit'!$C$197:$H$197</c:f>
              <c:numCache>
                <c:formatCode>_(* #,##0.00_);_(* \(#,##0.00\);_(* "-"??_);_(@_)</c:formatCode>
                <c:ptCount val="6"/>
                <c:pt idx="0">
                  <c:v>0.18566337625667476</c:v>
                </c:pt>
                <c:pt idx="1">
                  <c:v>1.3720536945254862</c:v>
                </c:pt>
                <c:pt idx="2">
                  <c:v>0.64642112810607533</c:v>
                </c:pt>
                <c:pt idx="3">
                  <c:v>5.1771746742835978</c:v>
                </c:pt>
                <c:pt idx="4">
                  <c:v>0.54734753916951184</c:v>
                </c:pt>
                <c:pt idx="5">
                  <c:v>1.2051510837872035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unit'!$B$198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unit'!$C$198:$H$198</c:f>
              <c:numCache>
                <c:formatCode>_(* #,##0.00_);_(* \(#,##0.00\);_(* "-"??_);_(@_)</c:formatCode>
                <c:ptCount val="6"/>
                <c:pt idx="0">
                  <c:v>0.34603881100542905</c:v>
                </c:pt>
                <c:pt idx="1">
                  <c:v>1.5040691035259719</c:v>
                </c:pt>
                <c:pt idx="2">
                  <c:v>0.56026576170628217</c:v>
                </c:pt>
                <c:pt idx="3">
                  <c:v>3.6073193791213392</c:v>
                </c:pt>
                <c:pt idx="4">
                  <c:v>0.52045757383606672</c:v>
                </c:pt>
                <c:pt idx="5">
                  <c:v>2.75490459591951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unit'!$B$199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unit'!$C$199:$H$199</c:f>
              <c:numCache>
                <c:formatCode>_(* #,##0.00_);_(* \(#,##0.00\);_(* "-"??_);_(@_)</c:formatCode>
                <c:ptCount val="6"/>
                <c:pt idx="0">
                  <c:v>0.20479540354283712</c:v>
                </c:pt>
                <c:pt idx="1">
                  <c:v>1.3209313436401233</c:v>
                </c:pt>
                <c:pt idx="2">
                  <c:v>0.26570650898681308</c:v>
                </c:pt>
                <c:pt idx="3">
                  <c:v>3.1746516495239958</c:v>
                </c:pt>
                <c:pt idx="4">
                  <c:v>0.37839251269577528</c:v>
                </c:pt>
                <c:pt idx="5">
                  <c:v>1.2451303076787668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unit'!$B$200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unit'!$C$200:$H$200</c:f>
              <c:numCache>
                <c:formatCode>_(* #,##0.00_);_(* \(#,##0.00\);_(* "-"??_);_(@_)</c:formatCode>
                <c:ptCount val="6"/>
                <c:pt idx="0">
                  <c:v>0.18381779365274872</c:v>
                </c:pt>
                <c:pt idx="1">
                  <c:v>1.2113542843724538</c:v>
                </c:pt>
                <c:pt idx="2">
                  <c:v>0.33973404146513358</c:v>
                </c:pt>
                <c:pt idx="3">
                  <c:v>5.1650975988944552</c:v>
                </c:pt>
                <c:pt idx="4">
                  <c:v>0.38278328396471489</c:v>
                </c:pt>
                <c:pt idx="5">
                  <c:v>1.4897409277365015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unit'!$B$201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unit'!$C$201:$H$201</c:f>
              <c:numCache>
                <c:formatCode>_(* #,##0.00_);_(* \(#,##0.00\);_(* "-"??_);_(@_)</c:formatCode>
                <c:ptCount val="6"/>
                <c:pt idx="0">
                  <c:v>0.29829534300166965</c:v>
                </c:pt>
                <c:pt idx="1">
                  <c:v>1.4142673884284074</c:v>
                </c:pt>
                <c:pt idx="2">
                  <c:v>0.18286423607329694</c:v>
                </c:pt>
                <c:pt idx="3">
                  <c:v>2.3618324732161682</c:v>
                </c:pt>
                <c:pt idx="4">
                  <c:v>0.3672995668596401</c:v>
                </c:pt>
                <c:pt idx="5">
                  <c:v>1.5659462165021953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unit'!$B$202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unit'!$C$202:$H$202</c:f>
              <c:numCache>
                <c:formatCode>_(* #,##0.00_);_(* \(#,##0.00\);_(* "-"??_);_(@_)</c:formatCode>
                <c:ptCount val="6"/>
                <c:pt idx="0">
                  <c:v>0.26151538114706679</c:v>
                </c:pt>
                <c:pt idx="1">
                  <c:v>1.3705552495652287</c:v>
                </c:pt>
                <c:pt idx="2">
                  <c:v>9.5503910383756316E-2</c:v>
                </c:pt>
                <c:pt idx="3">
                  <c:v>1.7414809950720647</c:v>
                </c:pt>
                <c:pt idx="4">
                  <c:v>0.36339661013230889</c:v>
                </c:pt>
                <c:pt idx="5">
                  <c:v>2.4949542896829886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unit'!$B$203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unit'!$C$203:$H$203</c:f>
              <c:numCache>
                <c:formatCode>_(* #,##0.00_);_(* \(#,##0.00\);_(* "-"??_);_(@_)</c:formatCode>
                <c:ptCount val="6"/>
                <c:pt idx="0">
                  <c:v>0.28686823490466345</c:v>
                </c:pt>
                <c:pt idx="1">
                  <c:v>1.1686172455226591</c:v>
                </c:pt>
                <c:pt idx="2">
                  <c:v>0.19701559802811194</c:v>
                </c:pt>
                <c:pt idx="3">
                  <c:v>1.979716908754195</c:v>
                </c:pt>
                <c:pt idx="4">
                  <c:v>0.2916223185789944</c:v>
                </c:pt>
                <c:pt idx="5">
                  <c:v>0.65763783201319814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unit'!$B$204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unit'!$C$204:$H$204</c:f>
              <c:numCache>
                <c:formatCode>_(* #,##0.00_);_(* \(#,##0.00\);_(* "-"??_);_(@_)</c:formatCode>
                <c:ptCount val="6"/>
                <c:pt idx="0">
                  <c:v>0.27161523491798722</c:v>
                </c:pt>
                <c:pt idx="1">
                  <c:v>1.0631830573021548</c:v>
                </c:pt>
                <c:pt idx="2">
                  <c:v>0.16036579810937115</c:v>
                </c:pt>
                <c:pt idx="3">
                  <c:v>1.829878492690878</c:v>
                </c:pt>
                <c:pt idx="4">
                  <c:v>0.26413818686578594</c:v>
                </c:pt>
                <c:pt idx="5">
                  <c:v>1.6449962454527773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unit'!$B$205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unit'!$C$205:$H$205</c:f>
              <c:numCache>
                <c:formatCode>_(* #,##0.00_);_(* \(#,##0.00\);_(* "-"??_);_(@_)</c:formatCode>
                <c:ptCount val="6"/>
                <c:pt idx="0">
                  <c:v>0.19951669834374153</c:v>
                </c:pt>
                <c:pt idx="1">
                  <c:v>1.1547487463859072</c:v>
                </c:pt>
                <c:pt idx="2">
                  <c:v>0.28216614553874347</c:v>
                </c:pt>
                <c:pt idx="3">
                  <c:v>1.6060903651056535</c:v>
                </c:pt>
                <c:pt idx="4">
                  <c:v>0.25774237539414874</c:v>
                </c:pt>
                <c:pt idx="5">
                  <c:v>1.8086985728904912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unit'!$B$206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unit'!$C$186:$H$186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unit'!$C$206:$H$206</c:f>
              <c:numCache>
                <c:formatCode>_(* #,##0.00_);_(* \(#,##0.00\);_(* "-"??_);_(@_)</c:formatCode>
                <c:ptCount val="6"/>
                <c:pt idx="0">
                  <c:v>0.20688650468889799</c:v>
                </c:pt>
                <c:pt idx="1">
                  <c:v>1.2011046044661442</c:v>
                </c:pt>
                <c:pt idx="2">
                  <c:v>0.420816225896536</c:v>
                </c:pt>
                <c:pt idx="3">
                  <c:v>1.3096498531052807</c:v>
                </c:pt>
                <c:pt idx="4">
                  <c:v>0.21363612891110953</c:v>
                </c:pt>
                <c:pt idx="5">
                  <c:v>2.8872184351066745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unit'!$B$220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unit'!$C$220:$H$220</c:f>
              <c:numCache>
                <c:formatCode>_(* #,##0.00_);_(* \(#,##0.00\);_(* "-"??_);_(@_)</c:formatCode>
                <c:ptCount val="6"/>
                <c:pt idx="0">
                  <c:v>1.2660144040372687</c:v>
                </c:pt>
                <c:pt idx="1">
                  <c:v>0.70713204941753716</c:v>
                </c:pt>
                <c:pt idx="2">
                  <c:v>0.29268834863520865</c:v>
                </c:pt>
                <c:pt idx="3">
                  <c:v>0.32558748386281361</c:v>
                </c:pt>
                <c:pt idx="4">
                  <c:v>0.75551112082844707</c:v>
                </c:pt>
                <c:pt idx="5">
                  <c:v>0.82114082250876275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unit'!$B$221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unit'!$C$221:$H$221</c:f>
              <c:numCache>
                <c:formatCode>_(* #,##0.00_);_(* \(#,##0.00\);_(* "-"??_);_(@_)</c:formatCode>
                <c:ptCount val="6"/>
                <c:pt idx="0">
                  <c:v>0.87790370518607463</c:v>
                </c:pt>
                <c:pt idx="1">
                  <c:v>0.60939615739327035</c:v>
                </c:pt>
                <c:pt idx="2">
                  <c:v>0.26200168434574356</c:v>
                </c:pt>
                <c:pt idx="3">
                  <c:v>0.31199527808333111</c:v>
                </c:pt>
                <c:pt idx="4">
                  <c:v>0.83992560937005389</c:v>
                </c:pt>
                <c:pt idx="5">
                  <c:v>0.77385825704579114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unit'!$B$222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unit'!$C$222:$H$222</c:f>
              <c:numCache>
                <c:formatCode>_(* #,##0.00_);_(* \(#,##0.00\);_(* "-"??_);_(@_)</c:formatCode>
                <c:ptCount val="6"/>
                <c:pt idx="0">
                  <c:v>0.74479999370950012</c:v>
                </c:pt>
                <c:pt idx="1">
                  <c:v>0.70869150523988544</c:v>
                </c:pt>
                <c:pt idx="2">
                  <c:v>0.21511469300374989</c:v>
                </c:pt>
                <c:pt idx="3">
                  <c:v>0.34933356665791698</c:v>
                </c:pt>
                <c:pt idx="4">
                  <c:v>0.77593346676789288</c:v>
                </c:pt>
                <c:pt idx="5">
                  <c:v>0.84821505426075738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unit'!$B$223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unit'!$C$223:$H$223</c:f>
              <c:numCache>
                <c:formatCode>_(* #,##0.00_);_(* \(#,##0.00\);_(* "-"??_);_(@_)</c:formatCode>
                <c:ptCount val="6"/>
                <c:pt idx="0">
                  <c:v>0.8641334177361456</c:v>
                </c:pt>
                <c:pt idx="1">
                  <c:v>0.94496163094214747</c:v>
                </c:pt>
                <c:pt idx="2">
                  <c:v>0.14953511783504517</c:v>
                </c:pt>
                <c:pt idx="3">
                  <c:v>0.47968955504851229</c:v>
                </c:pt>
                <c:pt idx="4">
                  <c:v>0.84427091944133592</c:v>
                </c:pt>
                <c:pt idx="5">
                  <c:v>1.0988206794435114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unit'!$B$224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unit'!$C$224:$H$224</c:f>
              <c:numCache>
                <c:formatCode>_(* #,##0.00_);_(* \(#,##0.00\);_(* "-"??_);_(@_)</c:formatCode>
                <c:ptCount val="6"/>
                <c:pt idx="0">
                  <c:v>0.41105318319336748</c:v>
                </c:pt>
                <c:pt idx="1">
                  <c:v>0.49840808704741119</c:v>
                </c:pt>
                <c:pt idx="2">
                  <c:v>1.7125820230872751E-2</c:v>
                </c:pt>
                <c:pt idx="3">
                  <c:v>0.58022964167328361</c:v>
                </c:pt>
                <c:pt idx="4">
                  <c:v>0.6023505115001716</c:v>
                </c:pt>
                <c:pt idx="5">
                  <c:v>0.64598252431744152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unit'!$B$225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unit'!$C$225:$H$225</c:f>
              <c:numCache>
                <c:formatCode>_(* #,##0.00_);_(* \(#,##0.00\);_(* "-"??_);_(@_)</c:formatCode>
                <c:ptCount val="6"/>
                <c:pt idx="0">
                  <c:v>0.4395216267042783</c:v>
                </c:pt>
                <c:pt idx="1">
                  <c:v>0.5205329547639117</c:v>
                </c:pt>
                <c:pt idx="2">
                  <c:v>5.4729803863356206E-2</c:v>
                </c:pt>
                <c:pt idx="3">
                  <c:v>0.4199029916338422</c:v>
                </c:pt>
                <c:pt idx="4">
                  <c:v>0.5980251048944949</c:v>
                </c:pt>
                <c:pt idx="5">
                  <c:v>0.71940771082941868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unit'!$B$226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unit'!$C$226:$H$226</c:f>
              <c:numCache>
                <c:formatCode>_(* #,##0.00_);_(* \(#,##0.00\);_(* "-"??_);_(@_)</c:formatCode>
                <c:ptCount val="6"/>
                <c:pt idx="0">
                  <c:v>0.75521103499365483</c:v>
                </c:pt>
                <c:pt idx="1">
                  <c:v>0.54411034803760316</c:v>
                </c:pt>
                <c:pt idx="2">
                  <c:v>0.14444033637330597</c:v>
                </c:pt>
                <c:pt idx="3">
                  <c:v>0.35609938413038883</c:v>
                </c:pt>
                <c:pt idx="4">
                  <c:v>0.44227415018272942</c:v>
                </c:pt>
                <c:pt idx="5">
                  <c:v>1.1457576378366678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unit'!$B$227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unit'!$C$227:$H$227</c:f>
              <c:numCache>
                <c:formatCode>_(* #,##0.00_);_(* \(#,##0.00\);_(* "-"??_);_(@_)</c:formatCode>
                <c:ptCount val="6"/>
                <c:pt idx="0">
                  <c:v>0.75073825585660625</c:v>
                </c:pt>
                <c:pt idx="1">
                  <c:v>0.82505467364324492</c:v>
                </c:pt>
                <c:pt idx="2">
                  <c:v>0.31972501261279201</c:v>
                </c:pt>
                <c:pt idx="3">
                  <c:v>0.51567293444915163</c:v>
                </c:pt>
                <c:pt idx="4">
                  <c:v>0.32818086035100397</c:v>
                </c:pt>
                <c:pt idx="5">
                  <c:v>1.1290121233945505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unit'!$B$228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unit'!$C$228:$H$228</c:f>
              <c:numCache>
                <c:formatCode>_(* #,##0.00_);_(* \(#,##0.00\);_(* "-"??_);_(@_)</c:formatCode>
                <c:ptCount val="6"/>
                <c:pt idx="0">
                  <c:v>0.64780679069287961</c:v>
                </c:pt>
                <c:pt idx="1">
                  <c:v>0.58849409939401209</c:v>
                </c:pt>
                <c:pt idx="2">
                  <c:v>0.54675631142083769</c:v>
                </c:pt>
                <c:pt idx="3">
                  <c:v>0.54762176039862676</c:v>
                </c:pt>
                <c:pt idx="4">
                  <c:v>0.35415355721329078</c:v>
                </c:pt>
                <c:pt idx="5">
                  <c:v>0.68480399356069555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unit'!$B$229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unit'!$C$229:$H$229</c:f>
              <c:numCache>
                <c:formatCode>_(* #,##0.00_);_(* \(#,##0.00\);_(* "-"??_);_(@_)</c:formatCode>
                <c:ptCount val="6"/>
                <c:pt idx="0">
                  <c:v>0.55625089449734644</c:v>
                </c:pt>
                <c:pt idx="1">
                  <c:v>0.56614577738363792</c:v>
                </c:pt>
                <c:pt idx="2">
                  <c:v>0.43997901094249431</c:v>
                </c:pt>
                <c:pt idx="3">
                  <c:v>0.45154304277206281</c:v>
                </c:pt>
                <c:pt idx="4">
                  <c:v>0.31688685774774045</c:v>
                </c:pt>
                <c:pt idx="5">
                  <c:v>0.61578777324353418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unit'!$B$230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unit'!$C$230:$H$230</c:f>
              <c:numCache>
                <c:formatCode>_(* #,##0.00_);_(* \(#,##0.00\);_(* "-"??_);_(@_)</c:formatCode>
                <c:ptCount val="6"/>
                <c:pt idx="0">
                  <c:v>0.57840966858529708</c:v>
                </c:pt>
                <c:pt idx="1">
                  <c:v>0.7579882270954732</c:v>
                </c:pt>
                <c:pt idx="2">
                  <c:v>0.45196578188399306</c:v>
                </c:pt>
                <c:pt idx="3">
                  <c:v>0.50196024703328201</c:v>
                </c:pt>
                <c:pt idx="4">
                  <c:v>0.38455261477329167</c:v>
                </c:pt>
                <c:pt idx="5">
                  <c:v>0.72130612610419176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unit'!$B$231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unit'!$C$211:$H$211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unit'!$C$231:$H$231</c:f>
              <c:numCache>
                <c:formatCode>_(* #,##0.00_);_(* \(#,##0.00\);_(* "-"??_);_(@_)</c:formatCode>
                <c:ptCount val="6"/>
                <c:pt idx="0">
                  <c:v>0.58919936886038582</c:v>
                </c:pt>
                <c:pt idx="1">
                  <c:v>0.70307045735013307</c:v>
                </c:pt>
                <c:pt idx="2">
                  <c:v>0.20024519838076985</c:v>
                </c:pt>
                <c:pt idx="3">
                  <c:v>0.44023000450310024</c:v>
                </c:pt>
                <c:pt idx="4">
                  <c:v>0.31469723778149244</c:v>
                </c:pt>
                <c:pt idx="5">
                  <c:v>0.95049184802700004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unit'!$B$246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unit'!$C$246:$H$246</c:f>
              <c:numCache>
                <c:formatCode>_(* #,##0.00_);_(* \(#,##0.00\);_(* "-"??_);_(@_)</c:formatCode>
                <c:ptCount val="6"/>
                <c:pt idx="0">
                  <c:v>3.4399349193767616E-2</c:v>
                </c:pt>
                <c:pt idx="1">
                  <c:v>2.6526963384896036E-2</c:v>
                </c:pt>
                <c:pt idx="2">
                  <c:v>2.2895788582905027E-2</c:v>
                </c:pt>
                <c:pt idx="3">
                  <c:v>1.2542793537525292</c:v>
                </c:pt>
                <c:pt idx="4">
                  <c:v>1.4860605406264117E-2</c:v>
                </c:pt>
                <c:pt idx="5">
                  <c:v>1.9083508867104335E-2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unit'!$B$247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unit'!$C$247:$H$247</c:f>
              <c:numCache>
                <c:formatCode>_(* #,##0.00_);_(* \(#,##0.00\);_(* "-"??_);_(@_)</c:formatCode>
                <c:ptCount val="6"/>
                <c:pt idx="0">
                  <c:v>6.8698937590784243E-2</c:v>
                </c:pt>
                <c:pt idx="1">
                  <c:v>2.8351118731929345E-2</c:v>
                </c:pt>
                <c:pt idx="2">
                  <c:v>2.8788227947605789E-2</c:v>
                </c:pt>
                <c:pt idx="3">
                  <c:v>1.232855468945435</c:v>
                </c:pt>
                <c:pt idx="4">
                  <c:v>2.2728622753595811E-2</c:v>
                </c:pt>
                <c:pt idx="5">
                  <c:v>2.3365042421136545E-2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unit'!$B$248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unit'!$C$248:$H$248</c:f>
              <c:numCache>
                <c:formatCode>_(* #,##0.00_);_(* \(#,##0.00\);_(* "-"??_);_(@_)</c:formatCode>
                <c:ptCount val="6"/>
                <c:pt idx="0">
                  <c:v>4.528922363796576E-2</c:v>
                </c:pt>
                <c:pt idx="1">
                  <c:v>3.7065628508953376E-2</c:v>
                </c:pt>
                <c:pt idx="2">
                  <c:v>0.10328205573680889</c:v>
                </c:pt>
                <c:pt idx="3">
                  <c:v>0.98330302400602887</c:v>
                </c:pt>
                <c:pt idx="4">
                  <c:v>2.5256250772711444E-2</c:v>
                </c:pt>
                <c:pt idx="5">
                  <c:v>2.5997844116190789E-2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unit'!$B$249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unit'!$C$249:$H$249</c:f>
              <c:numCache>
                <c:formatCode>_(* #,##0.00_);_(* \(#,##0.00\);_(* "-"??_);_(@_)</c:formatCode>
                <c:ptCount val="6"/>
                <c:pt idx="0">
                  <c:v>0.12280757140239658</c:v>
                </c:pt>
                <c:pt idx="1">
                  <c:v>9.1101668411110504E-2</c:v>
                </c:pt>
                <c:pt idx="2">
                  <c:v>0.18015643450616983</c:v>
                </c:pt>
                <c:pt idx="3">
                  <c:v>0.67097340512014536</c:v>
                </c:pt>
                <c:pt idx="4">
                  <c:v>9.9658063102537331E-2</c:v>
                </c:pt>
                <c:pt idx="5">
                  <c:v>0.14186717087531087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unit'!$B$250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unit'!$C$250:$H$250</c:f>
              <c:numCache>
                <c:formatCode>_(* #,##0.00_);_(* \(#,##0.00\);_(* "-"??_);_(@_)</c:formatCode>
                <c:ptCount val="6"/>
                <c:pt idx="0">
                  <c:v>0.16519999459291401</c:v>
                </c:pt>
                <c:pt idx="1">
                  <c:v>8.8082520340994327E-2</c:v>
                </c:pt>
                <c:pt idx="2">
                  <c:v>4.7620828757801874E-2</c:v>
                </c:pt>
                <c:pt idx="3">
                  <c:v>1.0887775926631524</c:v>
                </c:pt>
                <c:pt idx="4">
                  <c:v>8.7115303342702607E-2</c:v>
                </c:pt>
                <c:pt idx="5">
                  <c:v>0.13395964831204993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unit'!$B$251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unit'!$C$251:$H$251</c:f>
              <c:numCache>
                <c:formatCode>_(* #,##0.00_);_(* \(#,##0.00\);_(* "-"??_);_(@_)</c:formatCode>
                <c:ptCount val="6"/>
                <c:pt idx="0">
                  <c:v>0.18634933462032019</c:v>
                </c:pt>
                <c:pt idx="1">
                  <c:v>0.10701728989303773</c:v>
                </c:pt>
                <c:pt idx="2">
                  <c:v>6.5388143813237667E-2</c:v>
                </c:pt>
                <c:pt idx="3">
                  <c:v>1.1514661840585683</c:v>
                </c:pt>
                <c:pt idx="4">
                  <c:v>0.12143468801200676</c:v>
                </c:pt>
                <c:pt idx="5">
                  <c:v>0.10050357186169202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unit'!$B$252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unit'!$C$252:$H$252</c:f>
              <c:numCache>
                <c:formatCode>_(* #,##0.00_);_(* \(#,##0.00\);_(* "-"??_);_(@_)</c:formatCode>
                <c:ptCount val="6"/>
                <c:pt idx="0">
                  <c:v>0.20939969676044232</c:v>
                </c:pt>
                <c:pt idx="1">
                  <c:v>0.12294863518025846</c:v>
                </c:pt>
                <c:pt idx="2">
                  <c:v>2.4051683695364357E-2</c:v>
                </c:pt>
                <c:pt idx="3">
                  <c:v>0.90294029277521126</c:v>
                </c:pt>
                <c:pt idx="4">
                  <c:v>0.13180294970791587</c:v>
                </c:pt>
                <c:pt idx="5">
                  <c:v>0.11875089200420452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unit'!$B$253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unit'!$C$253:$H$253</c:f>
              <c:numCache>
                <c:formatCode>_(* #,##0.00_);_(* \(#,##0.00\);_(* "-"??_);_(@_)</c:formatCode>
                <c:ptCount val="6"/>
                <c:pt idx="0">
                  <c:v>0.20709287759521589</c:v>
                </c:pt>
                <c:pt idx="1">
                  <c:v>0.15412724870633623</c:v>
                </c:pt>
                <c:pt idx="2">
                  <c:v>2.8391195787007092E-2</c:v>
                </c:pt>
                <c:pt idx="3">
                  <c:v>0.78159996518774788</c:v>
                </c:pt>
                <c:pt idx="4">
                  <c:v>0.17197208166885056</c:v>
                </c:pt>
                <c:pt idx="5">
                  <c:v>0.14506671104823723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unit'!$B$254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unit'!$C$254:$H$254</c:f>
              <c:numCache>
                <c:formatCode>_(* #,##0.00_);_(* \(#,##0.00\);_(* "-"??_);_(@_)</c:formatCode>
                <c:ptCount val="6"/>
                <c:pt idx="0">
                  <c:v>0.19739482515586182</c:v>
                </c:pt>
                <c:pt idx="1">
                  <c:v>0.51330668106556709</c:v>
                </c:pt>
                <c:pt idx="2">
                  <c:v>6.7044988428650948E-2</c:v>
                </c:pt>
                <c:pt idx="3">
                  <c:v>0.93864228478773215</c:v>
                </c:pt>
                <c:pt idx="4">
                  <c:v>0.12804237853857936</c:v>
                </c:pt>
                <c:pt idx="5">
                  <c:v>6.0174365557922375E-2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unit'!$B$255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unit'!$C$255:$H$255</c:f>
              <c:numCache>
                <c:formatCode>_(* #,##0.00_);_(* \(#,##0.00\);_(* "-"??_);_(@_)</c:formatCode>
                <c:ptCount val="6"/>
                <c:pt idx="0">
                  <c:v>0.20133003891205156</c:v>
                </c:pt>
                <c:pt idx="1">
                  <c:v>0.55542792668087804</c:v>
                </c:pt>
                <c:pt idx="2">
                  <c:v>8.1749081196513848E-2</c:v>
                </c:pt>
                <c:pt idx="3">
                  <c:v>1.0916923968943721</c:v>
                </c:pt>
                <c:pt idx="4">
                  <c:v>0.18074826748920894</c:v>
                </c:pt>
                <c:pt idx="5">
                  <c:v>0.12280683475764083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unit'!$B$256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unit'!$C$256:$H$256</c:f>
              <c:numCache>
                <c:formatCode>_(* #,##0.00_);_(* \(#,##0.00\);_(* "-"??_);_(@_)</c:formatCode>
                <c:ptCount val="6"/>
                <c:pt idx="0">
                  <c:v>0.22771975330224539</c:v>
                </c:pt>
                <c:pt idx="1">
                  <c:v>0.74401777934155022</c:v>
                </c:pt>
                <c:pt idx="2">
                  <c:v>0.11748144461128078</c:v>
                </c:pt>
                <c:pt idx="3">
                  <c:v>0.99107385931637404</c:v>
                </c:pt>
                <c:pt idx="4">
                  <c:v>0.18275871937322652</c:v>
                </c:pt>
                <c:pt idx="5">
                  <c:v>0.12680091139143279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unit'!$B$257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unit'!$C$237:$H$237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unit'!$C$257:$H$257</c:f>
              <c:numCache>
                <c:formatCode>_(* #,##0.00_);_(* \(#,##0.00\);_(* "-"??_);_(@_)</c:formatCode>
                <c:ptCount val="6"/>
                <c:pt idx="0">
                  <c:v>0.32257806033661957</c:v>
                </c:pt>
                <c:pt idx="1">
                  <c:v>0.82576645661863513</c:v>
                </c:pt>
                <c:pt idx="2">
                  <c:v>0.27798833230243408</c:v>
                </c:pt>
                <c:pt idx="3">
                  <c:v>0.92935483353232773</c:v>
                </c:pt>
                <c:pt idx="4">
                  <c:v>0.19634361720602125</c:v>
                </c:pt>
                <c:pt idx="5">
                  <c:v>0.20325062851381412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5358851989738791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unit'!$B$271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unit'!$C$271:$H$271</c:f>
              <c:numCache>
                <c:formatCode>_(* #,##0.00_);_(* \(#,##0.00\);_(* "-"??_);_(@_)</c:formatCode>
                <c:ptCount val="6"/>
                <c:pt idx="0">
                  <c:v>1.5259924383921543E-2</c:v>
                </c:pt>
                <c:pt idx="1">
                  <c:v>2.865551425030979E-2</c:v>
                </c:pt>
                <c:pt idx="2">
                  <c:v>2.2895788582905027E-2</c:v>
                </c:pt>
                <c:pt idx="3">
                  <c:v>2.2923645141948024</c:v>
                </c:pt>
                <c:pt idx="4">
                  <c:v>1.4224710846264156E-2</c:v>
                </c:pt>
                <c:pt idx="5">
                  <c:v>1.9083508867104335E-2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unit'!$B$272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unit'!$C$272:$H$272</c:f>
              <c:numCache>
                <c:formatCode>_(* #,##0.00_);_(* \(#,##0.00\);_(* "-"??_);_(@_)</c:formatCode>
                <c:ptCount val="6"/>
                <c:pt idx="0">
                  <c:v>2.1197275711340873E-2</c:v>
                </c:pt>
                <c:pt idx="1">
                  <c:v>3.0608467271571568E-2</c:v>
                </c:pt>
                <c:pt idx="2">
                  <c:v>2.8788227947605789E-2</c:v>
                </c:pt>
                <c:pt idx="3">
                  <c:v>2.2666980334692908</c:v>
                </c:pt>
                <c:pt idx="4">
                  <c:v>2.1857420189788573E-2</c:v>
                </c:pt>
                <c:pt idx="5">
                  <c:v>2.3365042421136545E-2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unit'!$B$273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unit'!$C$273:$H$273</c:f>
              <c:numCache>
                <c:formatCode>_(* #,##0.00_);_(* \(#,##0.00\);_(* "-"??_);_(@_)</c:formatCode>
                <c:ptCount val="6"/>
                <c:pt idx="0">
                  <c:v>1.409186747845294E-2</c:v>
                </c:pt>
                <c:pt idx="1">
                  <c:v>3.7797331937723513E-2</c:v>
                </c:pt>
                <c:pt idx="2">
                  <c:v>0.1450490895545514</c:v>
                </c:pt>
                <c:pt idx="3">
                  <c:v>1.8762503200254006</c:v>
                </c:pt>
                <c:pt idx="4">
                  <c:v>2.2957656514361071E-2</c:v>
                </c:pt>
                <c:pt idx="5">
                  <c:v>2.5997844116190789E-2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unit'!$B$274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unit'!$C$274:$H$274</c:f>
              <c:numCache>
                <c:formatCode>_(* #,##0.00_);_(* \(#,##0.00\);_(* "-"??_);_(@_)</c:formatCode>
                <c:ptCount val="6"/>
                <c:pt idx="0">
                  <c:v>0.21959175647874596</c:v>
                </c:pt>
                <c:pt idx="1">
                  <c:v>8.7480428923475725E-2</c:v>
                </c:pt>
                <c:pt idx="2">
                  <c:v>0.22105645935290161</c:v>
                </c:pt>
                <c:pt idx="3">
                  <c:v>1.1820835901994127</c:v>
                </c:pt>
                <c:pt idx="4">
                  <c:v>9.4486854455926916E-2</c:v>
                </c:pt>
                <c:pt idx="5">
                  <c:v>0.14186717087531087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unit'!$B$275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unit'!$C$275:$H$275</c:f>
              <c:numCache>
                <c:formatCode>_(* #,##0.00_);_(* \(#,##0.00\);_(* "-"??_);_(@_)</c:formatCode>
                <c:ptCount val="6"/>
                <c:pt idx="0">
                  <c:v>0.20396513398375538</c:v>
                </c:pt>
                <c:pt idx="1">
                  <c:v>8.1821444025460238E-2</c:v>
                </c:pt>
                <c:pt idx="2">
                  <c:v>4.7620828757801874E-2</c:v>
                </c:pt>
                <c:pt idx="3">
                  <c:v>1.1020329038761656</c:v>
                </c:pt>
                <c:pt idx="4">
                  <c:v>8.0675054518546632E-2</c:v>
                </c:pt>
                <c:pt idx="5">
                  <c:v>8.2898557992856919E-2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unit'!$B$276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unit'!$C$276:$H$276</c:f>
              <c:numCache>
                <c:formatCode>_(* #,##0.00_);_(* \(#,##0.00\);_(* "-"??_);_(@_)</c:formatCode>
                <c:ptCount val="6"/>
                <c:pt idx="0">
                  <c:v>0.68410518536765608</c:v>
                </c:pt>
                <c:pt idx="1">
                  <c:v>0.30391921811345879</c:v>
                </c:pt>
                <c:pt idx="2">
                  <c:v>0.19616443143971302</c:v>
                </c:pt>
                <c:pt idx="3">
                  <c:v>2.0270000000000001</c:v>
                </c:pt>
                <c:pt idx="4">
                  <c:v>0.33826654869283623</c:v>
                </c:pt>
                <c:pt idx="5">
                  <c:v>0.32426278403927783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unit'!$B$277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unit'!$C$277:$H$277</c:f>
              <c:numCache>
                <c:formatCode>_(* #,##0.00_);_(* \(#,##0.00\);_(* "-"??_);_(@_)</c:formatCode>
                <c:ptCount val="6"/>
                <c:pt idx="0">
                  <c:v>0.25831804065050196</c:v>
                </c:pt>
                <c:pt idx="1">
                  <c:v>0.12110205206626296</c:v>
                </c:pt>
                <c:pt idx="2">
                  <c:v>1.5122813736523034E-2</c:v>
                </c:pt>
                <c:pt idx="3">
                  <c:v>0.91160161068658441</c:v>
                </c:pt>
                <c:pt idx="4">
                  <c:v>0.12321533970955123</c:v>
                </c:pt>
                <c:pt idx="5">
                  <c:v>0.12745444593496874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unit'!$B$278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unit'!$C$278:$H$278</c:f>
              <c:numCache>
                <c:formatCode>_(* #,##0.00_);_(* \(#,##0.00\);_(* "-"??_);_(@_)</c:formatCode>
                <c:ptCount val="6"/>
                <c:pt idx="0">
                  <c:v>0.75466112657171858</c:v>
                </c:pt>
                <c:pt idx="1">
                  <c:v>0.14899999999999999</c:v>
                </c:pt>
                <c:pt idx="2">
                  <c:v>5.0707459206063281E-2</c:v>
                </c:pt>
                <c:pt idx="3">
                  <c:v>2.3518656895227101</c:v>
                </c:pt>
                <c:pt idx="4">
                  <c:v>0.48861960741825106</c:v>
                </c:pt>
                <c:pt idx="5">
                  <c:v>0.46770558922856981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unit'!$B$279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unit'!$C$279:$H$279</c:f>
              <c:numCache>
                <c:formatCode>_(* #,##0.00_);_(* \(#,##0.00\);_(* "-"??_);_(@_)</c:formatCode>
                <c:ptCount val="6"/>
                <c:pt idx="0">
                  <c:v>0.19317881144116192</c:v>
                </c:pt>
                <c:pt idx="1">
                  <c:v>0.14518348759296698</c:v>
                </c:pt>
                <c:pt idx="2">
                  <c:v>3.4752122571190015E-3</c:v>
                </c:pt>
                <c:pt idx="3">
                  <c:v>0.95977337759344294</c:v>
                </c:pt>
                <c:pt idx="4">
                  <c:v>0.12043985750618409</c:v>
                </c:pt>
                <c:pt idx="5">
                  <c:v>6.0174365557922375E-2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unit'!$B$280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unit'!$C$280:$H$280</c:f>
              <c:numCache>
                <c:formatCode>_(* #,##0.00_);_(* \(#,##0.00\);_(* "-"??_);_(@_)</c:formatCode>
                <c:ptCount val="6"/>
                <c:pt idx="0">
                  <c:v>0.2257884257336342</c:v>
                </c:pt>
                <c:pt idx="1">
                  <c:v>0.15648564743591017</c:v>
                </c:pt>
                <c:pt idx="2">
                  <c:v>3.373328358851201E-3</c:v>
                </c:pt>
                <c:pt idx="3">
                  <c:v>1.1146953332255403</c:v>
                </c:pt>
                <c:pt idx="4">
                  <c:v>0.16761087918132456</c:v>
                </c:pt>
                <c:pt idx="5">
                  <c:v>0.12280683475764083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unit'!$B$281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unit'!$C$281:$H$281</c:f>
              <c:numCache>
                <c:formatCode>_(* #,##0.00_);_(* \(#,##0.00\);_(* "-"??_);_(@_)</c:formatCode>
                <c:ptCount val="6"/>
                <c:pt idx="0">
                  <c:v>0.26030953027423293</c:v>
                </c:pt>
                <c:pt idx="1">
                  <c:v>0.20028117406207369</c:v>
                </c:pt>
                <c:pt idx="2">
                  <c:v>4.3481429792253433E-3</c:v>
                </c:pt>
                <c:pt idx="3">
                  <c:v>1.0113787991158107</c:v>
                </c:pt>
                <c:pt idx="4">
                  <c:v>0.17065055676299856</c:v>
                </c:pt>
                <c:pt idx="5">
                  <c:v>0.12680091139143279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unit'!$B$282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unit'!$C$262:$H$262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unit'!$C$282:$H$282</c:f>
              <c:numCache>
                <c:formatCode>_(* #,##0.00_);_(* \(#,##0.00\);_(* "-"??_);_(@_)</c:formatCode>
                <c:ptCount val="6"/>
                <c:pt idx="0">
                  <c:v>0.40021555780739554</c:v>
                </c:pt>
                <c:pt idx="1">
                  <c:v>0.28494830956210571</c:v>
                </c:pt>
                <c:pt idx="2">
                  <c:v>6.3649791008520799E-3</c:v>
                </c:pt>
                <c:pt idx="3">
                  <c:v>0.94229921406630235</c:v>
                </c:pt>
                <c:pt idx="4">
                  <c:v>0.18616188027489997</c:v>
                </c:pt>
                <c:pt idx="5">
                  <c:v>0.20325062851381412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 </a:t>
            </a:r>
          </a:p>
        </c:rich>
      </c:tx>
      <c:layout>
        <c:manualLayout>
          <c:xMode val="edge"/>
          <c:yMode val="edge"/>
          <c:x val="0.12076154427284129"/>
          <c:y val="2.6641286021925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ARPU!$A$66:$A$77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ARPU!$B$66:$B$77</c:f>
              <c:numCache>
                <c:formatCode>0.00</c:formatCode>
                <c:ptCount val="12"/>
                <c:pt idx="0">
                  <c:v>2.5753185591601429</c:v>
                </c:pt>
                <c:pt idx="1">
                  <c:v>2.3105232077886688</c:v>
                </c:pt>
                <c:pt idx="2">
                  <c:v>2.4135745977030085</c:v>
                </c:pt>
                <c:pt idx="3">
                  <c:v>2.5569909184891015</c:v>
                </c:pt>
                <c:pt idx="4">
                  <c:v>2.4885461253415895</c:v>
                </c:pt>
                <c:pt idx="5">
                  <c:v>2.399572298921024</c:v>
                </c:pt>
                <c:pt idx="6">
                  <c:v>2.4985132014940361</c:v>
                </c:pt>
                <c:pt idx="7">
                  <c:v>2.4874522895915412</c:v>
                </c:pt>
                <c:pt idx="8">
                  <c:v>2.5523103108161265</c:v>
                </c:pt>
                <c:pt idx="9">
                  <c:v>2.5779547197276456</c:v>
                </c:pt>
                <c:pt idx="10">
                  <c:v>2.6638780653021814</c:v>
                </c:pt>
                <c:pt idx="11">
                  <c:v>2.8687768590283147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9694581302E-2"/>
          <c:y val="4.4289854252958054E-2"/>
          <c:w val="0.95847774797233187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unit'!$B$296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unit'!$C$296:$H$296</c:f>
              <c:numCache>
                <c:formatCode>_(* #,##0.00_);_(* \(#,##0.00\);_(* "-"??_);_(@_)</c:formatCode>
                <c:ptCount val="6"/>
                <c:pt idx="0">
                  <c:v>0.14707574344535745</c:v>
                </c:pt>
                <c:pt idx="1">
                  <c:v>2.1718008608405683E-3</c:v>
                </c:pt>
                <c:pt idx="2">
                  <c:v>1.1734832868382299E-2</c:v>
                </c:pt>
                <c:pt idx="3">
                  <c:v>6.452287215775193E-3</c:v>
                </c:pt>
                <c:pt idx="4">
                  <c:v>2.355762831103167E-2</c:v>
                </c:pt>
                <c:pt idx="5">
                  <c:v>5.741522735563275E-3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roaming unit'!$B$297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unit'!$C$297:$H$297</c:f>
              <c:numCache>
                <c:formatCode>_(* #,##0.00_);_(* \(#,##0.00\);_(* "-"??_);_(@_)</c:formatCode>
                <c:ptCount val="6"/>
                <c:pt idx="0">
                  <c:v>0.15283254466291038</c:v>
                </c:pt>
                <c:pt idx="1">
                  <c:v>2.5163398692810458E-3</c:v>
                </c:pt>
                <c:pt idx="2">
                  <c:v>1.5076128397789245E-2</c:v>
                </c:pt>
                <c:pt idx="3">
                  <c:v>7.5080219165002448E-3</c:v>
                </c:pt>
                <c:pt idx="4">
                  <c:v>3.1863786355433688E-2</c:v>
                </c:pt>
                <c:pt idx="5">
                  <c:v>5.0483310201735561E-3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roaming unit'!$B$298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unit'!$C$298:$H$298</c:f>
              <c:numCache>
                <c:formatCode>_(* #,##0.00_);_(* \(#,##0.00\);_(* "-"??_);_(@_)</c:formatCode>
                <c:ptCount val="6"/>
                <c:pt idx="0">
                  <c:v>0.19875961434536762</c:v>
                </c:pt>
                <c:pt idx="1">
                  <c:v>4.3070421186217466E-3</c:v>
                </c:pt>
                <c:pt idx="2">
                  <c:v>7.4181915068372052E-3</c:v>
                </c:pt>
                <c:pt idx="3">
                  <c:v>6.4823394267843086E-3</c:v>
                </c:pt>
                <c:pt idx="4">
                  <c:v>5.0005000316690577E-2</c:v>
                </c:pt>
                <c:pt idx="5">
                  <c:v>5.675738176268129E-3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roaming unit'!$B$299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unit'!$C$299:$H$299</c:f>
              <c:numCache>
                <c:formatCode>_(* #,##0.00_);_(* \(#,##0.00\);_(* "-"??_);_(@_)</c:formatCode>
                <c:ptCount val="6"/>
                <c:pt idx="0">
                  <c:v>0.1941840145010327</c:v>
                </c:pt>
                <c:pt idx="1">
                  <c:v>8.7961421122714142E-3</c:v>
                </c:pt>
                <c:pt idx="2">
                  <c:v>9.3739666745972176E-3</c:v>
                </c:pt>
                <c:pt idx="3">
                  <c:v>8.0923313482979108E-3</c:v>
                </c:pt>
                <c:pt idx="4">
                  <c:v>8.4636343891345486E-2</c:v>
                </c:pt>
                <c:pt idx="5">
                  <c:v>1.0628385837689075E-2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roaming unit'!$B$300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unit'!$C$300:$H$300</c:f>
              <c:numCache>
                <c:formatCode>_(* #,##0.00_);_(* \(#,##0.00\);_(* "-"??_);_(@_)</c:formatCode>
                <c:ptCount val="6"/>
                <c:pt idx="0">
                  <c:v>0.1481817850867865</c:v>
                </c:pt>
                <c:pt idx="1">
                  <c:v>3.899192040124361E-3</c:v>
                </c:pt>
                <c:pt idx="2">
                  <c:v>3.6774261334598548E-3</c:v>
                </c:pt>
                <c:pt idx="3">
                  <c:v>1.5348473826190959E-2</c:v>
                </c:pt>
                <c:pt idx="4">
                  <c:v>5.1794609022224679E-2</c:v>
                </c:pt>
                <c:pt idx="5">
                  <c:v>7.1229741537077807E-3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roaming unit'!$B$301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unit'!$C$301:$H$301</c:f>
              <c:numCache>
                <c:formatCode>_(* #,##0.00_);_(* \(#,##0.00\);_(* "-"??_);_(@_)</c:formatCode>
                <c:ptCount val="6"/>
                <c:pt idx="0">
                  <c:v>0.24580982604607426</c:v>
                </c:pt>
                <c:pt idx="1">
                  <c:v>5.0494902469301389E-3</c:v>
                </c:pt>
                <c:pt idx="2">
                  <c:v>1.255334542380101E-2</c:v>
                </c:pt>
                <c:pt idx="3">
                  <c:v>1.0489046735462309E-2</c:v>
                </c:pt>
                <c:pt idx="4">
                  <c:v>6.7669437603713203E-2</c:v>
                </c:pt>
                <c:pt idx="5">
                  <c:v>7.589324494991681E-3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roaming unit'!$B$302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unit'!$C$302:$H$302</c:f>
              <c:numCache>
                <c:formatCode>_(* #,##0.00_);_(* \(#,##0.00\);_(* "-"??_);_(@_)</c:formatCode>
                <c:ptCount val="6"/>
                <c:pt idx="0">
                  <c:v>0.46061532832659013</c:v>
                </c:pt>
                <c:pt idx="1">
                  <c:v>8.3088306181310755E-3</c:v>
                </c:pt>
                <c:pt idx="2">
                  <c:v>7.1026912495864162E-3</c:v>
                </c:pt>
                <c:pt idx="3">
                  <c:v>7.9463801079917035E-3</c:v>
                </c:pt>
                <c:pt idx="4">
                  <c:v>6.0419877499214618E-2</c:v>
                </c:pt>
                <c:pt idx="5">
                  <c:v>6.7955229495861545E-3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roaming unit'!$B$303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unit'!$C$303:$H$303</c:f>
              <c:numCache>
                <c:formatCode>_(* #,##0.00_);_(* \(#,##0.00\);_(* "-"??_);_(@_)</c:formatCode>
                <c:ptCount val="6"/>
                <c:pt idx="0">
                  <c:v>0.56216035289799693</c:v>
                </c:pt>
                <c:pt idx="1">
                  <c:v>1.5795944210807402E-2</c:v>
                </c:pt>
                <c:pt idx="2">
                  <c:v>2.1259925820863876E-2</c:v>
                </c:pt>
                <c:pt idx="3">
                  <c:v>1.4129909208755521E-2</c:v>
                </c:pt>
                <c:pt idx="4">
                  <c:v>0.10815681191465594</c:v>
                </c:pt>
                <c:pt idx="5">
                  <c:v>1.4935181850918258E-2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roaming unit'!$B$304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unit'!$C$304:$H$304</c:f>
              <c:numCache>
                <c:formatCode>_(* #,##0.00_);_(* \(#,##0.00\);_(* "-"??_);_(@_)</c:formatCode>
                <c:ptCount val="6"/>
                <c:pt idx="0">
                  <c:v>0.58874732704969901</c:v>
                </c:pt>
                <c:pt idx="1">
                  <c:v>1.2214353391757979E-2</c:v>
                </c:pt>
                <c:pt idx="2">
                  <c:v>5.0060516144752237E-2</c:v>
                </c:pt>
                <c:pt idx="3">
                  <c:v>2.0168592104855148E-2</c:v>
                </c:pt>
                <c:pt idx="4">
                  <c:v>0.11019814098472132</c:v>
                </c:pt>
                <c:pt idx="5">
                  <c:v>1.1338305418565432E-2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roaming unit'!$B$305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unit'!$C$305:$H$305</c:f>
              <c:numCache>
                <c:formatCode>_(* #,##0.00_);_(* \(#,##0.00\);_(* "-"??_);_(@_)</c:formatCode>
                <c:ptCount val="6"/>
                <c:pt idx="0">
                  <c:v>0.60275816028677331</c:v>
                </c:pt>
                <c:pt idx="1">
                  <c:v>1.4836395580364087E-2</c:v>
                </c:pt>
                <c:pt idx="2">
                  <c:v>4.9619338344124277E-2</c:v>
                </c:pt>
                <c:pt idx="3">
                  <c:v>2.2826994274776625E-2</c:v>
                </c:pt>
                <c:pt idx="4">
                  <c:v>0.10681604279181757</c:v>
                </c:pt>
                <c:pt idx="5">
                  <c:v>1.4611525785553929E-2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roaming unit'!$B$306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unit'!$C$306:$H$306</c:f>
              <c:numCache>
                <c:formatCode>_(* #,##0.00_);_(* \(#,##0.00\);_(* "-"??_);_(@_)</c:formatCode>
                <c:ptCount val="6"/>
                <c:pt idx="0">
                  <c:v>0.6452938893535145</c:v>
                </c:pt>
                <c:pt idx="1">
                  <c:v>2.4243067763938583E-2</c:v>
                </c:pt>
                <c:pt idx="2">
                  <c:v>5.4675283339265586E-2</c:v>
                </c:pt>
                <c:pt idx="3">
                  <c:v>2.9916894834595687E-2</c:v>
                </c:pt>
                <c:pt idx="4">
                  <c:v>0.17842500301082823</c:v>
                </c:pt>
                <c:pt idx="5">
                  <c:v>2.9145006807404325E-2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roaming unit'!$B$307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unit'!$C$307:$H$307</c:f>
              <c:numCache>
                <c:formatCode>_(* #,##0.00_);_(* \(#,##0.00\);_(* "-"??_);_(@_)</c:formatCode>
                <c:ptCount val="6"/>
                <c:pt idx="0">
                  <c:v>0.72967246907924876</c:v>
                </c:pt>
                <c:pt idx="1">
                  <c:v>2.8720110865120399E-2</c:v>
                </c:pt>
                <c:pt idx="2">
                  <c:v>3.8707667723615162E-2</c:v>
                </c:pt>
                <c:pt idx="3">
                  <c:v>2.0168592104855148E-2</c:v>
                </c:pt>
                <c:pt idx="4">
                  <c:v>0.1825387655021288</c:v>
                </c:pt>
                <c:pt idx="5">
                  <c:v>3.6927127884347911E-2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roaming unit'!$B$13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unit'!$C$13:$H$13</c:f>
              <c:numCache>
                <c:formatCode>_(* #,##0.00_);_(* \(#,##0.00\);_(* "-"??_);_(@_)</c:formatCode>
                <c:ptCount val="6"/>
                <c:pt idx="0">
                  <c:v>1.0212730602486262</c:v>
                </c:pt>
                <c:pt idx="1">
                  <c:v>2.9733135086837552</c:v>
                </c:pt>
                <c:pt idx="2">
                  <c:v>0.21689718470533403</c:v>
                </c:pt>
                <c:pt idx="3">
                  <c:v>84.963465169854487</c:v>
                </c:pt>
                <c:pt idx="4">
                  <c:v>0.7914885149917894</c:v>
                </c:pt>
                <c:pt idx="5">
                  <c:v>1.9849584864397514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E-4B2A-B15B-C22BE9D20F93}"/>
            </c:ext>
          </c:extLst>
        </c:ser>
        <c:ser>
          <c:idx val="1"/>
          <c:order val="1"/>
          <c:tx>
            <c:strRef>
              <c:f>'AVG roaming unit'!$B$14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unit'!$C$14:$H$14</c:f>
              <c:numCache>
                <c:formatCode>_(* #,##0.00_);_(* \(#,##0.00\);_(* "-"??_);_(@_)</c:formatCode>
                <c:ptCount val="6"/>
                <c:pt idx="0">
                  <c:v>1.3239527914770028</c:v>
                </c:pt>
                <c:pt idx="1">
                  <c:v>2.3941805422086557</c:v>
                </c:pt>
                <c:pt idx="2">
                  <c:v>0.23047234811031189</c:v>
                </c:pt>
                <c:pt idx="3">
                  <c:v>75.390088967986273</c:v>
                </c:pt>
                <c:pt idx="4">
                  <c:v>1.159330799383578</c:v>
                </c:pt>
                <c:pt idx="5">
                  <c:v>1.8699274949702007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FE-4B2A-B15B-C22BE9D20F93}"/>
            </c:ext>
          </c:extLst>
        </c:ser>
        <c:ser>
          <c:idx val="2"/>
          <c:order val="2"/>
          <c:tx>
            <c:strRef>
              <c:f>'AVG roaming unit'!$B$15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unit'!$C$15:$H$15</c:f>
              <c:numCache>
                <c:formatCode>_(* #,##0.00_);_(* \(#,##0.00\);_(* "-"??_);_(@_)</c:formatCode>
                <c:ptCount val="6"/>
                <c:pt idx="0">
                  <c:v>0.88370950479024712</c:v>
                </c:pt>
                <c:pt idx="1">
                  <c:v>2.2542673797844888</c:v>
                </c:pt>
                <c:pt idx="2">
                  <c:v>0.37634004367610752</c:v>
                </c:pt>
                <c:pt idx="3">
                  <c:v>53.906983492929299</c:v>
                </c:pt>
                <c:pt idx="4">
                  <c:v>1.3602595856406199</c:v>
                </c:pt>
                <c:pt idx="5">
                  <c:v>1.729590164310209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6FE-4B2A-B15B-C22BE9D20F93}"/>
            </c:ext>
          </c:extLst>
        </c:ser>
        <c:ser>
          <c:idx val="3"/>
          <c:order val="3"/>
          <c:tx>
            <c:strRef>
              <c:f>'AVG roaming unit'!$B$16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unit'!$C$16:$H$16</c:f>
              <c:numCache>
                <c:formatCode>_(* #,##0.00_);_(* \(#,##0.00\);_(* "-"??_);_(@_)</c:formatCode>
                <c:ptCount val="6"/>
                <c:pt idx="0">
                  <c:v>2.7358902386682282</c:v>
                </c:pt>
                <c:pt idx="1">
                  <c:v>3.8851822353067096</c:v>
                </c:pt>
                <c:pt idx="2">
                  <c:v>0.52283710097183689</c:v>
                </c:pt>
                <c:pt idx="3">
                  <c:v>29.005202643485671</c:v>
                </c:pt>
                <c:pt idx="4">
                  <c:v>3.9996880253263711</c:v>
                </c:pt>
                <c:pt idx="5">
                  <c:v>5.8933399342949349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FE-4B2A-B15B-C22BE9D20F93}"/>
            </c:ext>
          </c:extLst>
        </c:ser>
        <c:ser>
          <c:idx val="4"/>
          <c:order val="4"/>
          <c:tx>
            <c:strRef>
              <c:f>'AVG roaming unit'!$B$17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unit'!$C$17:$H$17</c:f>
              <c:numCache>
                <c:formatCode>_(* #,##0.00_);_(* \(#,##0.00\);_(* "-"??_);_(@_)</c:formatCode>
                <c:ptCount val="6"/>
                <c:pt idx="0">
                  <c:v>4.1231618321524648</c:v>
                </c:pt>
                <c:pt idx="1">
                  <c:v>4.7450072908968339</c:v>
                </c:pt>
                <c:pt idx="2">
                  <c:v>0.26771378890985037</c:v>
                </c:pt>
                <c:pt idx="3">
                  <c:v>49.515490000407603</c:v>
                </c:pt>
                <c:pt idx="4">
                  <c:v>3.3298897780949464</c:v>
                </c:pt>
                <c:pt idx="5">
                  <c:v>6.5319895315182164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E-4B2A-B15B-C22BE9D20F93}"/>
            </c:ext>
          </c:extLst>
        </c:ser>
        <c:ser>
          <c:idx val="5"/>
          <c:order val="5"/>
          <c:tx>
            <c:strRef>
              <c:f>'AVG roaming unit'!$B$18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unit'!$C$18:$H$18</c:f>
              <c:numCache>
                <c:formatCode>_(* #,##0.00_);_(* \(#,##0.00\);_(* "-"??_);_(@_)</c:formatCode>
                <c:ptCount val="6"/>
                <c:pt idx="0">
                  <c:v>3.6291401506223555</c:v>
                </c:pt>
                <c:pt idx="1">
                  <c:v>4.5775272236905069</c:v>
                </c:pt>
                <c:pt idx="2">
                  <c:v>0.23283176467727748</c:v>
                </c:pt>
                <c:pt idx="3">
                  <c:v>46.194503118928871</c:v>
                </c:pt>
                <c:pt idx="4">
                  <c:v>3.4129261682957495</c:v>
                </c:pt>
                <c:pt idx="5">
                  <c:v>4.2362573687571254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FE-4B2A-B15B-C22BE9D20F93}"/>
            </c:ext>
          </c:extLst>
        </c:ser>
        <c:ser>
          <c:idx val="6"/>
          <c:order val="6"/>
          <c:tx>
            <c:strRef>
              <c:f>'AVG roaming unit'!$B$19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unit'!$C$19:$H$19</c:f>
              <c:numCache>
                <c:formatCode>_(* #,##0.00_);_(* \(#,##0.00\);_(* "-"??_);_(@_)</c:formatCode>
                <c:ptCount val="6"/>
                <c:pt idx="0">
                  <c:v>3.8658203794819062</c:v>
                </c:pt>
                <c:pt idx="1">
                  <c:v>3.930117243559669</c:v>
                </c:pt>
                <c:pt idx="2">
                  <c:v>0.27157543734306666</c:v>
                </c:pt>
                <c:pt idx="3">
                  <c:v>32.165494325021605</c:v>
                </c:pt>
                <c:pt idx="4">
                  <c:v>2.6483044668146678</c:v>
                </c:pt>
                <c:pt idx="5">
                  <c:v>4.0973739882371776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FE-4B2A-B15B-C22BE9D20F93}"/>
            </c:ext>
          </c:extLst>
        </c:ser>
        <c:ser>
          <c:idx val="7"/>
          <c:order val="7"/>
          <c:tx>
            <c:strRef>
              <c:f>'AVG roaming unit'!$B$20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unit'!$C$20:$H$20</c:f>
              <c:numCache>
                <c:formatCode>_(* #,##0.00_);_(* \(#,##0.00\);_(* "-"??_);_(@_)</c:formatCode>
                <c:ptCount val="6"/>
                <c:pt idx="0">
                  <c:v>3.204257941569145</c:v>
                </c:pt>
                <c:pt idx="1">
                  <c:v>3.72559970490004</c:v>
                </c:pt>
                <c:pt idx="2">
                  <c:v>0.30287754104549519</c:v>
                </c:pt>
                <c:pt idx="3">
                  <c:v>23.344375792816297</c:v>
                </c:pt>
                <c:pt idx="4">
                  <c:v>3.2688707863208903</c:v>
                </c:pt>
                <c:pt idx="5">
                  <c:v>5.8155410413250133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6FE-4B2A-B15B-C22BE9D20F93}"/>
            </c:ext>
          </c:extLst>
        </c:ser>
        <c:ser>
          <c:idx val="8"/>
          <c:order val="8"/>
          <c:tx>
            <c:strRef>
              <c:f>'AVG roaming unit'!$B$21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unit'!$C$21:$H$21</c:f>
              <c:numCache>
                <c:formatCode>_(* #,##0.00_);_(* \(#,##0.00\);_(* "-"??_);_(@_)</c:formatCode>
                <c:ptCount val="6"/>
                <c:pt idx="0">
                  <c:v>3.764639315354334</c:v>
                </c:pt>
                <c:pt idx="1">
                  <c:v>13.257741181254445</c:v>
                </c:pt>
                <c:pt idx="2">
                  <c:v>0.40958243441084252</c:v>
                </c:pt>
                <c:pt idx="3">
                  <c:v>24.497169461608934</c:v>
                </c:pt>
                <c:pt idx="4">
                  <c:v>2.800833188222319</c:v>
                </c:pt>
                <c:pt idx="5">
                  <c:v>2.361925038783284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6FE-4B2A-B15B-C22BE9D20F93}"/>
            </c:ext>
          </c:extLst>
        </c:ser>
        <c:ser>
          <c:idx val="9"/>
          <c:order val="9"/>
          <c:tx>
            <c:strRef>
              <c:f>'AVG roaming unit'!$B$22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unit'!$C$22:$H$22</c:f>
              <c:numCache>
                <c:formatCode>_(* #,##0.00_);_(* \(#,##0.00\);_(* "-"??_);_(@_)</c:formatCode>
                <c:ptCount val="6"/>
                <c:pt idx="0">
                  <c:v>2.7486645039909674</c:v>
                </c:pt>
                <c:pt idx="1">
                  <c:v>13.554937483887615</c:v>
                </c:pt>
                <c:pt idx="2">
                  <c:v>0.44254420605288103</c:v>
                </c:pt>
                <c:pt idx="3">
                  <c:v>23.490956373589459</c:v>
                </c:pt>
                <c:pt idx="4">
                  <c:v>3.1843650812644921</c:v>
                </c:pt>
                <c:pt idx="5">
                  <c:v>4.5043116800918694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6FE-4B2A-B15B-C22BE9D20F93}"/>
            </c:ext>
          </c:extLst>
        </c:ser>
        <c:ser>
          <c:idx val="10"/>
          <c:order val="10"/>
          <c:tx>
            <c:strRef>
              <c:f>'AVG roaming unit'!$B$23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unit'!$C$23:$H$23</c:f>
              <c:numCache>
                <c:formatCode>_(* #,##0.00_);_(* \(#,##0.00\);_(* "-"??_);_(@_)</c:formatCode>
                <c:ptCount val="6"/>
                <c:pt idx="0">
                  <c:v>3.2411604443378366</c:v>
                </c:pt>
                <c:pt idx="1">
                  <c:v>14.326416441122801</c:v>
                </c:pt>
                <c:pt idx="2">
                  <c:v>0.47607127856869424</c:v>
                </c:pt>
                <c:pt idx="3">
                  <c:v>20.2177758370694</c:v>
                </c:pt>
                <c:pt idx="4">
                  <c:v>3.2115566633396377</c:v>
                </c:pt>
                <c:pt idx="5">
                  <c:v>4.5943013870655163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6FE-4B2A-B15B-C22BE9D20F93}"/>
            </c:ext>
          </c:extLst>
        </c:ser>
        <c:ser>
          <c:idx val="11"/>
          <c:order val="11"/>
          <c:tx>
            <c:strRef>
              <c:f>'AVG roaming unit'!$B$24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roaming unit'!$C$24:$H$24</c:f>
              <c:numCache>
                <c:formatCode>_(* #,##0.00_);_(* \(#,##0.00\);_(* "-"??_);_(@_)</c:formatCode>
                <c:ptCount val="6"/>
                <c:pt idx="0">
                  <c:v>2.4467726262323457</c:v>
                </c:pt>
                <c:pt idx="1">
                  <c:v>11.623683554520698</c:v>
                </c:pt>
                <c:pt idx="2">
                  <c:v>0.70557388035678859</c:v>
                </c:pt>
                <c:pt idx="3">
                  <c:v>16.112278956129355</c:v>
                </c:pt>
                <c:pt idx="4">
                  <c:v>2.6514997754461738</c:v>
                </c:pt>
                <c:pt idx="5">
                  <c:v>6.3427493966544288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6FE-4B2A-B15B-C22BE9D20F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8546251957429799"/>
          <c:h val="5.147582823712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unit'!$AA$241:$AA$252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roaming unit'!$AB$241:$AB$252</c:f>
              <c:numCache>
                <c:formatCode>_(* #,##0.00_);_(* \(#,##0.00\);_(* "-"??_);_(@_)</c:formatCode>
                <c:ptCount val="12"/>
                <c:pt idx="0">
                  <c:v>6.6841013828734586E-2</c:v>
                </c:pt>
                <c:pt idx="1">
                  <c:v>7.2942082639855063E-2</c:v>
                </c:pt>
                <c:pt idx="2">
                  <c:v>7.0534122188871284E-2</c:v>
                </c:pt>
                <c:pt idx="3">
                  <c:v>0.14560881141100881</c:v>
                </c:pt>
                <c:pt idx="4">
                  <c:v>0.14777669289477108</c:v>
                </c:pt>
                <c:pt idx="5">
                  <c:v>0.14774206013722807</c:v>
                </c:pt>
                <c:pt idx="6">
                  <c:v>0.15034554517328708</c:v>
                </c:pt>
                <c:pt idx="7">
                  <c:v>0.16847583241016456</c:v>
                </c:pt>
                <c:pt idx="8">
                  <c:v>0.20755442099793264</c:v>
                </c:pt>
                <c:pt idx="9">
                  <c:v>0.25418420530641272</c:v>
                </c:pt>
                <c:pt idx="10">
                  <c:v>0.29865300766168507</c:v>
                </c:pt>
                <c:pt idx="11">
                  <c:v>0.37366198175976179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unit'!$AB$12:$AB$23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roaming unit'!$AC$12:$AC$23</c:f>
              <c:numCache>
                <c:formatCode>_(* #,##0.00_);_(* \(#,##0.00\);_(* "-"??_);_(@_)</c:formatCode>
                <c:ptCount val="12"/>
                <c:pt idx="0">
                  <c:v>4.697051555208466</c:v>
                </c:pt>
                <c:pt idx="1">
                  <c:v>4.2014260524073999</c:v>
                </c:pt>
                <c:pt idx="2">
                  <c:v>3.4279727810467366</c:v>
                </c:pt>
                <c:pt idx="3">
                  <c:v>5.2682617411717594</c:v>
                </c:pt>
                <c:pt idx="4">
                  <c:v>6.3840508505214935</c:v>
                </c:pt>
                <c:pt idx="5">
                  <c:v>5.2028261589298097</c:v>
                </c:pt>
                <c:pt idx="6">
                  <c:v>4.4978344471424974</c:v>
                </c:pt>
                <c:pt idx="7">
                  <c:v>4.8613041619034671</c:v>
                </c:pt>
                <c:pt idx="8">
                  <c:v>5.3960981425807795</c:v>
                </c:pt>
                <c:pt idx="9">
                  <c:v>6.2151581802773652</c:v>
                </c:pt>
                <c:pt idx="10">
                  <c:v>6.40083996929694</c:v>
                </c:pt>
                <c:pt idx="11">
                  <c:v>6.2986705663624729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roaming unit'!$Z$163:$Z$174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roaming unit'!$AA$163:$AA$174</c:f>
              <c:numCache>
                <c:formatCode>_(* #,##0.00_);_(* \(#,##0.00\);_(* "-"??_);_(@_)</c:formatCode>
                <c:ptCount val="12"/>
                <c:pt idx="0">
                  <c:v>1.0118771676757734</c:v>
                </c:pt>
                <c:pt idx="1">
                  <c:v>1.0200916266846658</c:v>
                </c:pt>
                <c:pt idx="2">
                  <c:v>1.0477561717790111</c:v>
                </c:pt>
                <c:pt idx="3">
                  <c:v>1.7748497337904721</c:v>
                </c:pt>
                <c:pt idx="4">
                  <c:v>1.4946051713711459</c:v>
                </c:pt>
                <c:pt idx="5">
                  <c:v>1.1251351927881958</c:v>
                </c:pt>
                <c:pt idx="6">
                  <c:v>1.1193405797510525</c:v>
                </c:pt>
                <c:pt idx="7">
                  <c:v>1.4386557532850788</c:v>
                </c:pt>
                <c:pt idx="8">
                  <c:v>1.2869868060000105</c:v>
                </c:pt>
                <c:pt idx="9">
                  <c:v>1.6259244275190685</c:v>
                </c:pt>
                <c:pt idx="10">
                  <c:v>1.8042732664258203</c:v>
                </c:pt>
                <c:pt idx="11">
                  <c:v>2.0774845492904697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revenue'!$B$13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revenue'!$C$13:$H$13</c:f>
              <c:numCache>
                <c:formatCode>_(* #,##0.00_);_(* \(#,##0.00\);_(* "-"??_);_(@_)</c:formatCode>
                <c:ptCount val="6"/>
                <c:pt idx="0">
                  <c:v>18.940285608432504</c:v>
                </c:pt>
                <c:pt idx="1">
                  <c:v>19.363155647518639</c:v>
                </c:pt>
                <c:pt idx="2">
                  <c:v>0</c:v>
                </c:pt>
                <c:pt idx="3">
                  <c:v>25.143109351430571</c:v>
                </c:pt>
                <c:pt idx="4">
                  <c:v>73.655871609678115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revenue'!$B$14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revenue'!$C$14:$H$14</c:f>
              <c:numCache>
                <c:formatCode>_(* #,##0.00_);_(* \(#,##0.00\);_(* "-"??_);_(@_)</c:formatCode>
                <c:ptCount val="6"/>
                <c:pt idx="0">
                  <c:v>18.057864297511369</c:v>
                </c:pt>
                <c:pt idx="1">
                  <c:v>18.985606579849211</c:v>
                </c:pt>
                <c:pt idx="2">
                  <c:v>0</c:v>
                </c:pt>
                <c:pt idx="3">
                  <c:v>30.881698161973908</c:v>
                </c:pt>
                <c:pt idx="4">
                  <c:v>72.426822127588977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revenue'!$B$15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revenue'!$C$15:$H$15</c:f>
              <c:numCache>
                <c:formatCode>_(* #,##0.00_);_(* \(#,##0.00\);_(* "-"??_);_(@_)</c:formatCode>
                <c:ptCount val="6"/>
                <c:pt idx="0">
                  <c:v>0.62322543444757383</c:v>
                </c:pt>
                <c:pt idx="1">
                  <c:v>19.343727338651195</c:v>
                </c:pt>
                <c:pt idx="2">
                  <c:v>0</c:v>
                </c:pt>
                <c:pt idx="3">
                  <c:v>29.281851472076369</c:v>
                </c:pt>
                <c:pt idx="4">
                  <c:v>72.936655544915951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revenue'!$B$16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revenue'!$C$16:$H$16</c:f>
              <c:numCache>
                <c:formatCode>_(* #,##0.00_);_(* \(#,##0.00\);_(* "-"??_);_(@_)</c:formatCode>
                <c:ptCount val="6"/>
                <c:pt idx="0">
                  <c:v>0.3985769598294997</c:v>
                </c:pt>
                <c:pt idx="1">
                  <c:v>0</c:v>
                </c:pt>
                <c:pt idx="2">
                  <c:v>0</c:v>
                </c:pt>
                <c:pt idx="3">
                  <c:v>6.2571828573049677</c:v>
                </c:pt>
                <c:pt idx="4">
                  <c:v>4.9333952683032356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revenue'!$B$17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revenue'!$C$17:$H$17</c:f>
              <c:numCache>
                <c:formatCode>_(* #,##0.00_);_(* \(#,##0.00\);_(* "-"??_);_(@_)</c:formatCode>
                <c:ptCount val="6"/>
                <c:pt idx="0">
                  <c:v>1.0308302826355662</c:v>
                </c:pt>
                <c:pt idx="1">
                  <c:v>101.7815860185691</c:v>
                </c:pt>
                <c:pt idx="2">
                  <c:v>0</c:v>
                </c:pt>
                <c:pt idx="3">
                  <c:v>5.4461910842624199</c:v>
                </c:pt>
                <c:pt idx="4">
                  <c:v>0.12141570279244447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revenue'!$B$18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revenue'!$C$18:$H$18</c:f>
              <c:numCache>
                <c:formatCode>_(* #,##0.00_);_(* \(#,##0.00\);_(* "-"??_);_(@_)</c:formatCode>
                <c:ptCount val="6"/>
                <c:pt idx="0">
                  <c:v>1.1143145451924463</c:v>
                </c:pt>
                <c:pt idx="1">
                  <c:v>107.05477820779994</c:v>
                </c:pt>
                <c:pt idx="2">
                  <c:v>0</c:v>
                </c:pt>
                <c:pt idx="3">
                  <c:v>4.635151761383657</c:v>
                </c:pt>
                <c:pt idx="4">
                  <c:v>5.6528823882258501E-2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revenue'!$C$19:$H$19</c:f>
              <c:numCache>
                <c:formatCode>_(* #,##0.00_);_(* \(#,##0.00\);_(* "-"??_);_(@_)</c:formatCode>
                <c:ptCount val="6"/>
                <c:pt idx="0">
                  <c:v>1.2785712370903617</c:v>
                </c:pt>
                <c:pt idx="1">
                  <c:v>0</c:v>
                </c:pt>
                <c:pt idx="2">
                  <c:v>0</c:v>
                </c:pt>
                <c:pt idx="3">
                  <c:v>4.7303341493514495</c:v>
                </c:pt>
                <c:pt idx="4">
                  <c:v>0.16344964769032885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revenue'!$C$20:$H$20</c:f>
              <c:numCache>
                <c:formatCode>_(* #,##0.00_);_(* \(#,##0.00\);_(* "-"??_);_(@_)</c:formatCode>
                <c:ptCount val="6"/>
                <c:pt idx="0">
                  <c:v>1.4019905648492341</c:v>
                </c:pt>
                <c:pt idx="1">
                  <c:v>0</c:v>
                </c:pt>
                <c:pt idx="2">
                  <c:v>0</c:v>
                </c:pt>
                <c:pt idx="3">
                  <c:v>4.4584390347257878</c:v>
                </c:pt>
                <c:pt idx="4">
                  <c:v>4.6850046397120607E-2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revenue'!$B$21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revenue'!$C$21:$H$21</c:f>
              <c:numCache>
                <c:formatCode>_(* #,##0.00_);_(* \(#,##0.00\);_(* "-"??_);_(@_)</c:formatCode>
                <c:ptCount val="6"/>
                <c:pt idx="0">
                  <c:v>0.33020916074682749</c:v>
                </c:pt>
                <c:pt idx="1">
                  <c:v>0</c:v>
                </c:pt>
                <c:pt idx="2">
                  <c:v>0</c:v>
                </c:pt>
                <c:pt idx="3">
                  <c:v>4.7262315548149978</c:v>
                </c:pt>
                <c:pt idx="4">
                  <c:v>0.16344964769032885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revenue'!$B$22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revenue'!$C$22:$H$22</c:f>
              <c:numCache>
                <c:formatCode>_(* #,##0.00_);_(* \(#,##0.00\);_(* "-"??_);_(@_)</c:formatCode>
                <c:ptCount val="6"/>
                <c:pt idx="0">
                  <c:v>0.19637756241548612</c:v>
                </c:pt>
                <c:pt idx="1">
                  <c:v>0</c:v>
                </c:pt>
                <c:pt idx="2">
                  <c:v>0</c:v>
                </c:pt>
                <c:pt idx="3">
                  <c:v>4.2640377649142653</c:v>
                </c:pt>
                <c:pt idx="4">
                  <c:v>5.4749589772829933E-2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revenue'!$B$23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revenue'!$C$23:$H$23</c:f>
              <c:numCache>
                <c:formatCode>_(* #,##0.00_);_(* \(#,##0.00\);_(* "-"??_);_(@_)</c:formatCode>
                <c:ptCount val="6"/>
                <c:pt idx="0">
                  <c:v>1.7225508442154529E-2</c:v>
                </c:pt>
                <c:pt idx="1">
                  <c:v>0</c:v>
                </c:pt>
                <c:pt idx="2">
                  <c:v>0</c:v>
                </c:pt>
                <c:pt idx="3">
                  <c:v>4.1979451436662911</c:v>
                </c:pt>
                <c:pt idx="4">
                  <c:v>5.4749589772829933E-2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revenue'!$B$24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revenue'!$C$4:$H$4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revenue'!$C$24:$H$24</c:f>
              <c:numCache>
                <c:formatCode>_(* #,##0.00_);_(* \(#,##0.00\);_(* "-"??_);_(@_)</c:formatCode>
                <c:ptCount val="6"/>
                <c:pt idx="0">
                  <c:v>1.315475617238784E-2</c:v>
                </c:pt>
                <c:pt idx="1">
                  <c:v>0</c:v>
                </c:pt>
                <c:pt idx="2">
                  <c:v>0</c:v>
                </c:pt>
                <c:pt idx="3">
                  <c:v>3.9779259032919589</c:v>
                </c:pt>
                <c:pt idx="4">
                  <c:v>6.9975286701057904E-2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revenue'!$B$38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revenue'!$C$38:$H$38</c:f>
              <c:numCache>
                <c:formatCode>_(* #,##0.00_);_(* \(#,##0.00\);_(* "-"??_);_(@_)</c:formatCode>
                <c:ptCount val="6"/>
                <c:pt idx="0">
                  <c:v>4.9476006084542146</c:v>
                </c:pt>
                <c:pt idx="1">
                  <c:v>12.678346772768769</c:v>
                </c:pt>
                <c:pt idx="2">
                  <c:v>17.171593385439529</c:v>
                </c:pt>
                <c:pt idx="3">
                  <c:v>0.42313803417254159</c:v>
                </c:pt>
                <c:pt idx="4">
                  <c:v>5.8945606758684148</c:v>
                </c:pt>
                <c:pt idx="5">
                  <c:v>6.270140601479679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revenue'!$B$39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revenue'!$C$39:$H$39</c:f>
              <c:numCache>
                <c:formatCode>_(* #,##0.00_);_(* \(#,##0.00\);_(* "-"??_);_(@_)</c:formatCode>
                <c:ptCount val="6"/>
                <c:pt idx="0">
                  <c:v>4.5641025705658329</c:v>
                </c:pt>
                <c:pt idx="1">
                  <c:v>13.497132939401999</c:v>
                </c:pt>
                <c:pt idx="2">
                  <c:v>16.358884103835745</c:v>
                </c:pt>
                <c:pt idx="3">
                  <c:v>0.51033748006567237</c:v>
                </c:pt>
                <c:pt idx="4">
                  <c:v>5.5288979089320778</c:v>
                </c:pt>
                <c:pt idx="5">
                  <c:v>6.0498564997614679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revenue'!$B$40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revenue'!$C$40:$H$40</c:f>
              <c:numCache>
                <c:formatCode>_(* #,##0.00_);_(* \(#,##0.00\);_(* "-"??_);_(@_)</c:formatCode>
                <c:ptCount val="6"/>
                <c:pt idx="0">
                  <c:v>9.0915891309205339</c:v>
                </c:pt>
                <c:pt idx="1">
                  <c:v>13.34026417800988</c:v>
                </c:pt>
                <c:pt idx="2">
                  <c:v>14.986496342909527</c:v>
                </c:pt>
                <c:pt idx="3">
                  <c:v>0.55786166865832543</c:v>
                </c:pt>
                <c:pt idx="4">
                  <c:v>5.5118656349193973</c:v>
                </c:pt>
                <c:pt idx="5">
                  <c:v>5.7987290767997708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revenue'!$B$41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revenue'!$C$41:$H$41</c:f>
              <c:numCache>
                <c:formatCode>_(* #,##0.00_);_(* \(#,##0.00\);_(* "-"??_);_(@_)</c:formatCode>
                <c:ptCount val="6"/>
                <c:pt idx="0">
                  <c:v>0.21913657942059231</c:v>
                </c:pt>
                <c:pt idx="1">
                  <c:v>4.647733216461118</c:v>
                </c:pt>
                <c:pt idx="2">
                  <c:v>14.760625751914578</c:v>
                </c:pt>
                <c:pt idx="3">
                  <c:v>0.80175223107623617</c:v>
                </c:pt>
                <c:pt idx="4">
                  <c:v>0.70084530402785195</c:v>
                </c:pt>
                <c:pt idx="5">
                  <c:v>1.0319036178547076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revenue'!$B$42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revenue'!$C$42:$H$42</c:f>
              <c:numCache>
                <c:formatCode>_(* #,##0.00_);_(* \(#,##0.00\);_(* "-"??_);_(@_)</c:formatCode>
                <c:ptCount val="6"/>
                <c:pt idx="0">
                  <c:v>4.2815863506823595</c:v>
                </c:pt>
                <c:pt idx="1">
                  <c:v>4.4270660078109891</c:v>
                </c:pt>
                <c:pt idx="2">
                  <c:v>15.069230314118661</c:v>
                </c:pt>
                <c:pt idx="3">
                  <c:v>0.7122307001296373</c:v>
                </c:pt>
                <c:pt idx="4">
                  <c:v>0.45545138765664173</c:v>
                </c:pt>
                <c:pt idx="5">
                  <c:v>1.3790390895915559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revenue'!$B$43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revenue'!$C$43:$H$43</c:f>
              <c:numCache>
                <c:formatCode>_(* #,##0.00_);_(* \(#,##0.00\);_(* "-"??_);_(@_)</c:formatCode>
                <c:ptCount val="6"/>
                <c:pt idx="0">
                  <c:v>4.2402487491207905</c:v>
                </c:pt>
                <c:pt idx="1">
                  <c:v>4.2739218000288481</c:v>
                </c:pt>
                <c:pt idx="2">
                  <c:v>14.607305503483637</c:v>
                </c:pt>
                <c:pt idx="3">
                  <c:v>0.80923087477237854</c:v>
                </c:pt>
                <c:pt idx="4">
                  <c:v>0.36790126222799868</c:v>
                </c:pt>
                <c:pt idx="5">
                  <c:v>1.3138540470940969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revenue'!$B$44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revenue'!$C$44:$H$44</c:f>
              <c:numCache>
                <c:formatCode>_(* #,##0.00_);_(* \(#,##0.00\);_(* "-"??_);_(@_)</c:formatCode>
                <c:ptCount val="6"/>
                <c:pt idx="0">
                  <c:v>3.7741199002343162</c:v>
                </c:pt>
                <c:pt idx="1">
                  <c:v>4.2065495911686313</c:v>
                </c:pt>
                <c:pt idx="2">
                  <c:v>16.290168597610911</c:v>
                </c:pt>
                <c:pt idx="3">
                  <c:v>0.92395225726224928</c:v>
                </c:pt>
                <c:pt idx="4">
                  <c:v>0.32834030961202471</c:v>
                </c:pt>
                <c:pt idx="5">
                  <c:v>1.0282939299052158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revenue'!$B$45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revenue'!$C$45:$H$45</c:f>
              <c:numCache>
                <c:formatCode>_(* #,##0.00_);_(* \(#,##0.00\);_(* "-"??_);_(@_)</c:formatCode>
                <c:ptCount val="6"/>
                <c:pt idx="0">
                  <c:v>4.3992891840367161</c:v>
                </c:pt>
                <c:pt idx="1">
                  <c:v>3.9931465201010665</c:v>
                </c:pt>
                <c:pt idx="2">
                  <c:v>16.684760250688253</c:v>
                </c:pt>
                <c:pt idx="3">
                  <c:v>0.99029181652356479</c:v>
                </c:pt>
                <c:pt idx="4">
                  <c:v>0.33485183069269825</c:v>
                </c:pt>
                <c:pt idx="5">
                  <c:v>0.7404755487325223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revenue'!$B$46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revenue'!$C$46:$H$46</c:f>
              <c:numCache>
                <c:formatCode>_(* #,##0.00_);_(* \(#,##0.00\);_(* "-"??_);_(@_)</c:formatCode>
                <c:ptCount val="6"/>
                <c:pt idx="0">
                  <c:v>0.33195606585512294</c:v>
                </c:pt>
                <c:pt idx="1">
                  <c:v>3.9711154063269403</c:v>
                </c:pt>
                <c:pt idx="2">
                  <c:v>10.486861238520179</c:v>
                </c:pt>
                <c:pt idx="3">
                  <c:v>1.0005874677535649</c:v>
                </c:pt>
                <c:pt idx="4">
                  <c:v>0.29317191220132949</c:v>
                </c:pt>
                <c:pt idx="5">
                  <c:v>1.1595968098382416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revenue'!$B$47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revenue'!$C$47:$H$47</c:f>
              <c:numCache>
                <c:formatCode>_(* #,##0.00_);_(* \(#,##0.00\);_(* "-"??_);_(@_)</c:formatCode>
                <c:ptCount val="6"/>
                <c:pt idx="0">
                  <c:v>0.22082496435986804</c:v>
                </c:pt>
                <c:pt idx="1">
                  <c:v>3.3267816876181975</c:v>
                </c:pt>
                <c:pt idx="2">
                  <c:v>11.255154403199567</c:v>
                </c:pt>
                <c:pt idx="3">
                  <c:v>1.0016704745794431</c:v>
                </c:pt>
                <c:pt idx="4">
                  <c:v>0.2008757582133697</c:v>
                </c:pt>
                <c:pt idx="5">
                  <c:v>1.0201742759774319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revenue'!$B$48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revenue'!$C$48:$H$48</c:f>
              <c:numCache>
                <c:formatCode>_(* #,##0.00_);_(* \(#,##0.00\);_(* "-"??_);_(@_)</c:formatCode>
                <c:ptCount val="6"/>
                <c:pt idx="0">
                  <c:v>0.22697651501023464</c:v>
                </c:pt>
                <c:pt idx="1">
                  <c:v>3.1691724084243056</c:v>
                </c:pt>
                <c:pt idx="2">
                  <c:v>9.550482185153335</c:v>
                </c:pt>
                <c:pt idx="3">
                  <c:v>0.64115050996526024</c:v>
                </c:pt>
                <c:pt idx="4">
                  <c:v>0.19580669795080269</c:v>
                </c:pt>
                <c:pt idx="5">
                  <c:v>0.90107447540612828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revenue'!$B$49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revenue'!$C$29:$H$29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revenue'!$C$49:$H$49</c:f>
              <c:numCache>
                <c:formatCode>_(* #,##0.00_);_(* \(#,##0.00\);_(* "-"??_);_(@_)</c:formatCode>
                <c:ptCount val="6"/>
                <c:pt idx="0">
                  <c:v>0.24007822697310902</c:v>
                </c:pt>
                <c:pt idx="1">
                  <c:v>2.9628130676297104</c:v>
                </c:pt>
                <c:pt idx="2">
                  <c:v>6.92</c:v>
                </c:pt>
                <c:pt idx="3">
                  <c:v>0.96145739604994296</c:v>
                </c:pt>
                <c:pt idx="4">
                  <c:v>0.22619197903675872</c:v>
                </c:pt>
                <c:pt idx="5">
                  <c:v>0.6762160285536839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revenue'!$B$64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revenue'!$C$64:$H$64</c:f>
              <c:numCache>
                <c:formatCode>_(* #,##0.00_);_(* \(#,##0.00\);_(* "-"??_);_(@_)</c:formatCode>
                <c:ptCount val="6"/>
                <c:pt idx="0">
                  <c:v>0.23234132153046991</c:v>
                </c:pt>
                <c:pt idx="1">
                  <c:v>0.94507866302738097</c:v>
                </c:pt>
                <c:pt idx="2">
                  <c:v>2.5169366558465756</c:v>
                </c:pt>
                <c:pt idx="3">
                  <c:v>0.23488042412127291</c:v>
                </c:pt>
                <c:pt idx="4">
                  <c:v>1.2430370107575588</c:v>
                </c:pt>
                <c:pt idx="5">
                  <c:v>0.75653164478541224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revenue'!$B$65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revenue'!$C$65:$H$65</c:f>
              <c:numCache>
                <c:formatCode>_(* #,##0.00_);_(* \(#,##0.00\);_(* "-"??_);_(@_)</c:formatCode>
                <c:ptCount val="6"/>
                <c:pt idx="0">
                  <c:v>0.19567433820705174</c:v>
                </c:pt>
                <c:pt idx="1">
                  <c:v>0.93468615620976314</c:v>
                </c:pt>
                <c:pt idx="2">
                  <c:v>2.5946267097248783</c:v>
                </c:pt>
                <c:pt idx="3">
                  <c:v>0.25073237499091577</c:v>
                </c:pt>
                <c:pt idx="4">
                  <c:v>1.1433680861804598</c:v>
                </c:pt>
                <c:pt idx="5">
                  <c:v>0.71139919382387096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revenue'!$B$66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revenue'!$C$66:$H$66</c:f>
              <c:numCache>
                <c:formatCode>_(* #,##0.00_);_(* \(#,##0.00\);_(* "-"??_);_(@_)</c:formatCode>
                <c:ptCount val="6"/>
                <c:pt idx="0">
                  <c:v>2.9555627058022924E-2</c:v>
                </c:pt>
                <c:pt idx="1">
                  <c:v>0.93509435689331644</c:v>
                </c:pt>
                <c:pt idx="2">
                  <c:v>2.4949498025313663</c:v>
                </c:pt>
                <c:pt idx="3">
                  <c:v>0.36253523999484188</c:v>
                </c:pt>
                <c:pt idx="4">
                  <c:v>1.221298851102369</c:v>
                </c:pt>
                <c:pt idx="5">
                  <c:v>0.75740662901553402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revenue'!$B$67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revenue'!$C$67:$H$67</c:f>
              <c:numCache>
                <c:formatCode>_(* #,##0.00_);_(* \(#,##0.00\);_(* "-"??_);_(@_)</c:formatCode>
                <c:ptCount val="6"/>
                <c:pt idx="0">
                  <c:v>4.3320020524741612E-2</c:v>
                </c:pt>
                <c:pt idx="1">
                  <c:v>0.95332586890237991</c:v>
                </c:pt>
                <c:pt idx="2">
                  <c:v>2.6723756574399173</c:v>
                </c:pt>
                <c:pt idx="3">
                  <c:v>0.62684132579789442</c:v>
                </c:pt>
                <c:pt idx="4">
                  <c:v>1.1927588184436788</c:v>
                </c:pt>
                <c:pt idx="5">
                  <c:v>0.60540791452333864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revenue'!$B$68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revenue'!$C$68:$H$68</c:f>
              <c:numCache>
                <c:formatCode>_(* #,##0.00_);_(* \(#,##0.00\);_(* "-"??_);_(@_)</c:formatCode>
                <c:ptCount val="6"/>
                <c:pt idx="0">
                  <c:v>4.255865263374041E-2</c:v>
                </c:pt>
                <c:pt idx="1">
                  <c:v>0.96472825235615678</c:v>
                </c:pt>
                <c:pt idx="2">
                  <c:v>3.2352677118829414</c:v>
                </c:pt>
                <c:pt idx="3">
                  <c:v>0.54395617616936454</c:v>
                </c:pt>
                <c:pt idx="4">
                  <c:v>0.98907514532426544</c:v>
                </c:pt>
                <c:pt idx="5">
                  <c:v>0.78139042404474734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revenue'!$B$69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revenue'!$C$69:$H$69</c:f>
              <c:numCache>
                <c:formatCode>_(* #,##0.00_);_(* \(#,##0.00\);_(* "-"??_);_(@_)</c:formatCode>
                <c:ptCount val="6"/>
                <c:pt idx="0">
                  <c:v>4.6004048058841701E-2</c:v>
                </c:pt>
                <c:pt idx="1">
                  <c:v>0.95354579795379046</c:v>
                </c:pt>
                <c:pt idx="2">
                  <c:v>2.6947564947034417</c:v>
                </c:pt>
                <c:pt idx="3">
                  <c:v>0.62417058846825457</c:v>
                </c:pt>
                <c:pt idx="4">
                  <c:v>0.89337840993139606</c:v>
                </c:pt>
                <c:pt idx="5">
                  <c:v>0.80618352725869691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revenue'!$B$70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revenue'!$C$70:$H$70</c:f>
              <c:numCache>
                <c:formatCode>_(* #,##0.00_);_(* \(#,##0.00\);_(* "-"??_);_(@_)</c:formatCode>
                <c:ptCount val="6"/>
                <c:pt idx="0">
                  <c:v>3.7433929869299519E-2</c:v>
                </c:pt>
                <c:pt idx="1">
                  <c:v>0.99667656008097871</c:v>
                </c:pt>
                <c:pt idx="2">
                  <c:v>0.46950671451793569</c:v>
                </c:pt>
                <c:pt idx="3">
                  <c:v>0.73257842226386727</c:v>
                </c:pt>
                <c:pt idx="4">
                  <c:v>1.1135756136151296</c:v>
                </c:pt>
                <c:pt idx="5">
                  <c:v>0.74347151582860171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revenue'!$B$71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revenue'!$C$71:$H$71</c:f>
              <c:numCache>
                <c:formatCode>_(* #,##0.00_);_(* \(#,##0.00\);_(* "-"??_);_(@_)</c:formatCode>
                <c:ptCount val="6"/>
                <c:pt idx="0">
                  <c:v>5.8904774301721162E-2</c:v>
                </c:pt>
                <c:pt idx="1">
                  <c:v>0.95543600057986999</c:v>
                </c:pt>
                <c:pt idx="2">
                  <c:v>0.50619342603289819</c:v>
                </c:pt>
                <c:pt idx="3">
                  <c:v>0.85879670346952686</c:v>
                </c:pt>
                <c:pt idx="4">
                  <c:v>1.8510736934869425</c:v>
                </c:pt>
                <c:pt idx="5">
                  <c:v>0.60770495736749108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revenue'!$B$72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revenue'!$C$72:$H$72</c:f>
              <c:numCache>
                <c:formatCode>_(* #,##0.00_);_(* \(#,##0.00\);_(* "-"??_);_(@_)</c:formatCode>
                <c:ptCount val="6"/>
                <c:pt idx="0">
                  <c:v>6.8407701185917394E-2</c:v>
                </c:pt>
                <c:pt idx="1">
                  <c:v>1.0321691770253971</c:v>
                </c:pt>
                <c:pt idx="2">
                  <c:v>3.2262931667137837</c:v>
                </c:pt>
                <c:pt idx="3">
                  <c:v>0.77137416642289436</c:v>
                </c:pt>
                <c:pt idx="4">
                  <c:v>2.7675254821235384</c:v>
                </c:pt>
                <c:pt idx="5">
                  <c:v>0.83758457818899035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revenue'!$B$73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revenue'!$C$73:$H$73</c:f>
              <c:numCache>
                <c:formatCode>_(* #,##0.00_);_(* \(#,##0.00\);_(* "-"??_);_(@_)</c:formatCode>
                <c:ptCount val="6"/>
                <c:pt idx="0">
                  <c:v>5.3757026452476722E-2</c:v>
                </c:pt>
                <c:pt idx="1">
                  <c:v>1.0329020044822492</c:v>
                </c:pt>
                <c:pt idx="2">
                  <c:v>3.1983841410878489</c:v>
                </c:pt>
                <c:pt idx="3">
                  <c:v>0.68063760624953695</c:v>
                </c:pt>
                <c:pt idx="4">
                  <c:v>1.0526905232895203</c:v>
                </c:pt>
                <c:pt idx="5">
                  <c:v>0.85818364134071035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revenue'!$B$74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revenue'!$C$74:$H$74</c:f>
              <c:numCache>
                <c:formatCode>_(* #,##0.00_);_(* \(#,##0.00\);_(* "-"??_);_(@_)</c:formatCode>
                <c:ptCount val="6"/>
                <c:pt idx="0">
                  <c:v>5.2618332286626324E-2</c:v>
                </c:pt>
                <c:pt idx="1">
                  <c:v>0.97710759901120059</c:v>
                </c:pt>
                <c:pt idx="2">
                  <c:v>3.2044411847071581</c:v>
                </c:pt>
                <c:pt idx="3">
                  <c:v>0.50732209679375906</c:v>
                </c:pt>
                <c:pt idx="4">
                  <c:v>1.0153255840427948</c:v>
                </c:pt>
                <c:pt idx="5">
                  <c:v>0.76617057513956732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revenue'!$B$75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revenue'!$C$55:$H$55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revenue'!$C$75:$H$75</c:f>
              <c:numCache>
                <c:formatCode>_(* #,##0.00_);_(* \(#,##0.00\);_(* "-"??_);_(@_)</c:formatCode>
                <c:ptCount val="6"/>
                <c:pt idx="0">
                  <c:v>4.8308398219044341E-2</c:v>
                </c:pt>
                <c:pt idx="1">
                  <c:v>0.95981339913654962</c:v>
                </c:pt>
                <c:pt idx="2">
                  <c:v>2.97</c:v>
                </c:pt>
                <c:pt idx="3">
                  <c:v>0.83228220069431158</c:v>
                </c:pt>
                <c:pt idx="4">
                  <c:v>1.0534034909559773</c:v>
                </c:pt>
                <c:pt idx="5">
                  <c:v>0.61888519774914796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revenue'!$B$90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revenue'!$C$90:$H$90</c:f>
              <c:numCache>
                <c:formatCode>_(* #,##0.00_);_(* \(#,##0.00\);_(* "-"??_);_(@_)</c:formatCode>
                <c:ptCount val="6"/>
                <c:pt idx="0">
                  <c:v>0.96440971740508408</c:v>
                </c:pt>
                <c:pt idx="1">
                  <c:v>1.8037570444583595</c:v>
                </c:pt>
                <c:pt idx="2">
                  <c:v>3.4026848293362959</c:v>
                </c:pt>
                <c:pt idx="3">
                  <c:v>0.14215688975398189</c:v>
                </c:pt>
                <c:pt idx="4">
                  <c:v>1.7057827912975658</c:v>
                </c:pt>
                <c:pt idx="5">
                  <c:v>0.88213524563922907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revenue'!$B$91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revenue'!$C$91:$H$91</c:f>
              <c:numCache>
                <c:formatCode>_(* #,##0.00_);_(* \(#,##0.00\);_(* "-"??_);_(@_)</c:formatCode>
                <c:ptCount val="6"/>
                <c:pt idx="0">
                  <c:v>0.71660649132666643</c:v>
                </c:pt>
                <c:pt idx="1">
                  <c:v>2.1939539613571228</c:v>
                </c:pt>
                <c:pt idx="2">
                  <c:v>3.6402309287315</c:v>
                </c:pt>
                <c:pt idx="3">
                  <c:v>0.16500886313340049</c:v>
                </c:pt>
                <c:pt idx="4">
                  <c:v>1.6326148452129565</c:v>
                </c:pt>
                <c:pt idx="5">
                  <c:v>0.92434469893651805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revenue'!$B$92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revenue'!$C$92:$H$92</c:f>
              <c:numCache>
                <c:formatCode>_(* #,##0.00_);_(* \(#,##0.00\);_(* "-"??_);_(@_)</c:formatCode>
                <c:ptCount val="6"/>
                <c:pt idx="0">
                  <c:v>8.0504490953457783E-2</c:v>
                </c:pt>
                <c:pt idx="1">
                  <c:v>2.0522948628174933</c:v>
                </c:pt>
                <c:pt idx="2">
                  <c:v>3.6435752048262042</c:v>
                </c:pt>
                <c:pt idx="3">
                  <c:v>0.17036127792436423</c:v>
                </c:pt>
                <c:pt idx="4">
                  <c:v>1.562919345816729</c:v>
                </c:pt>
                <c:pt idx="5">
                  <c:v>1.048877981698352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revenue'!$B$93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revenue'!$C$93:$H$93</c:f>
              <c:numCache>
                <c:formatCode>_(* #,##0.00_);_(* \(#,##0.00\);_(* "-"??_);_(@_)</c:formatCode>
                <c:ptCount val="6"/>
                <c:pt idx="0">
                  <c:v>6.1382020515622256E-2</c:v>
                </c:pt>
                <c:pt idx="1">
                  <c:v>1.5137450132421468</c:v>
                </c:pt>
                <c:pt idx="2">
                  <c:v>3.3755094247491204</c:v>
                </c:pt>
                <c:pt idx="3">
                  <c:v>0.1642728337895524</c:v>
                </c:pt>
                <c:pt idx="4">
                  <c:v>1.4039491856407336</c:v>
                </c:pt>
                <c:pt idx="5">
                  <c:v>1.0539830597381659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revenue'!$B$94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revenue'!$C$94:$H$94</c:f>
              <c:numCache>
                <c:formatCode>_(* #,##0.00_);_(* \(#,##0.00\);_(* "-"??_);_(@_)</c:formatCode>
                <c:ptCount val="6"/>
                <c:pt idx="0">
                  <c:v>8.7219651121395514E-2</c:v>
                </c:pt>
                <c:pt idx="1">
                  <c:v>2.3292211567376651</c:v>
                </c:pt>
                <c:pt idx="2">
                  <c:v>1.4621532115407434</c:v>
                </c:pt>
                <c:pt idx="3">
                  <c:v>0.17004552093492636</c:v>
                </c:pt>
                <c:pt idx="4">
                  <c:v>1.1268320290361655</c:v>
                </c:pt>
                <c:pt idx="5">
                  <c:v>1.3987295533507647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revenue'!$B$95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revenue'!$C$95:$H$95</c:f>
              <c:numCache>
                <c:formatCode>_(* #,##0.00_);_(* \(#,##0.00\);_(* "-"??_);_(@_)</c:formatCode>
                <c:ptCount val="6"/>
                <c:pt idx="0">
                  <c:v>0.13367556194737404</c:v>
                </c:pt>
                <c:pt idx="1">
                  <c:v>2.4205593914766563</c:v>
                </c:pt>
                <c:pt idx="2">
                  <c:v>1.3203291026055897</c:v>
                </c:pt>
                <c:pt idx="3">
                  <c:v>0.18406663920088343</c:v>
                </c:pt>
                <c:pt idx="4">
                  <c:v>1.2369547318851886</c:v>
                </c:pt>
                <c:pt idx="5">
                  <c:v>1.7328788234741919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revenue'!$B$96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revenue'!$C$96:$H$96</c:f>
              <c:numCache>
                <c:formatCode>_(* #,##0.00_);_(* \(#,##0.00\);_(* "-"??_);_(@_)</c:formatCode>
                <c:ptCount val="6"/>
                <c:pt idx="0">
                  <c:v>7.4595407609023834E-2</c:v>
                </c:pt>
                <c:pt idx="1">
                  <c:v>1.3696261401342555</c:v>
                </c:pt>
                <c:pt idx="2">
                  <c:v>1.2087505372263376</c:v>
                </c:pt>
                <c:pt idx="3">
                  <c:v>1.576959326341931</c:v>
                </c:pt>
                <c:pt idx="4">
                  <c:v>1.0515805180552174</c:v>
                </c:pt>
                <c:pt idx="5">
                  <c:v>1.5867385003194214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revenue'!$B$97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revenue'!$C$97:$H$97</c:f>
              <c:numCache>
                <c:formatCode>_(* #,##0.00_);_(* \(#,##0.00\);_(* "-"??_);_(@_)</c:formatCode>
                <c:ptCount val="6"/>
                <c:pt idx="0">
                  <c:v>6.9698299366978397E-2</c:v>
                </c:pt>
                <c:pt idx="1">
                  <c:v>1.317231158804816</c:v>
                </c:pt>
                <c:pt idx="2">
                  <c:v>1.2449646279848117</c:v>
                </c:pt>
                <c:pt idx="3">
                  <c:v>1.5530012497056231</c:v>
                </c:pt>
                <c:pt idx="4">
                  <c:v>1.015880221674571</c:v>
                </c:pt>
                <c:pt idx="5">
                  <c:v>1.4098089827958826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revenue'!$B$98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revenue'!$C$98:$H$98</c:f>
              <c:numCache>
                <c:formatCode>_(* #,##0.00_);_(* \(#,##0.00\);_(* "-"??_);_(@_)</c:formatCode>
                <c:ptCount val="6"/>
                <c:pt idx="0">
                  <c:v>0.42</c:v>
                </c:pt>
                <c:pt idx="1">
                  <c:v>1.4580791908868631</c:v>
                </c:pt>
                <c:pt idx="2">
                  <c:v>1.1843273337646174</c:v>
                </c:pt>
                <c:pt idx="3">
                  <c:v>1.661737192502688</c:v>
                </c:pt>
                <c:pt idx="4">
                  <c:v>1.0580069487638515</c:v>
                </c:pt>
                <c:pt idx="5">
                  <c:v>1.6577402712264151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revenue'!$B$99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revenue'!$C$99:$H$99</c:f>
              <c:numCache>
                <c:formatCode>_(* #,##0.00_);_(* \(#,##0.00\);_(* "-"??_);_(@_)</c:formatCode>
                <c:ptCount val="6"/>
                <c:pt idx="0">
                  <c:v>0.37</c:v>
                </c:pt>
                <c:pt idx="1">
                  <c:v>1.5934679439745274</c:v>
                </c:pt>
                <c:pt idx="2">
                  <c:v>1.2042503979235768</c:v>
                </c:pt>
                <c:pt idx="3">
                  <c:v>1.6493948344566709</c:v>
                </c:pt>
                <c:pt idx="4">
                  <c:v>1.1028288737384586</c:v>
                </c:pt>
                <c:pt idx="5">
                  <c:v>1.7769669958423151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revenue'!$B$100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revenue'!$C$100:$H$100</c:f>
              <c:numCache>
                <c:formatCode>_(* #,##0.00_);_(* \(#,##0.00\);_(* "-"??_);_(@_)</c:formatCode>
                <c:ptCount val="6"/>
                <c:pt idx="0">
                  <c:v>0.43629441150987419</c:v>
                </c:pt>
                <c:pt idx="1">
                  <c:v>1.4824108386700532</c:v>
                </c:pt>
                <c:pt idx="2">
                  <c:v>1.5936732006879508</c:v>
                </c:pt>
                <c:pt idx="3">
                  <c:v>0.97974955460214985</c:v>
                </c:pt>
                <c:pt idx="4">
                  <c:v>1.1381040630096908</c:v>
                </c:pt>
                <c:pt idx="5">
                  <c:v>1.6074817661312029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revenue'!$B$101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revenue'!$C$81:$H$81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revenue'!$C$101:$H$101</c:f>
              <c:numCache>
                <c:formatCode>_(* #,##0.00_);_(* \(#,##0.00\);_(* "-"??_);_(@_)</c:formatCode>
                <c:ptCount val="6"/>
                <c:pt idx="0">
                  <c:v>0.42166235822789488</c:v>
                </c:pt>
                <c:pt idx="1">
                  <c:v>1.2401264527870632</c:v>
                </c:pt>
                <c:pt idx="2">
                  <c:v>1.2889660164421384</c:v>
                </c:pt>
                <c:pt idx="3">
                  <c:v>1.6905940904044945</c:v>
                </c:pt>
                <c:pt idx="4">
                  <c:v>1.1156444288576315</c:v>
                </c:pt>
                <c:pt idx="5">
                  <c:v>1.4863552534029496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4872202501506275E-2"/>
          <c:y val="5.458655284911816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revenue'!$B$115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revenue'!$C$115:$H$115</c:f>
              <c:numCache>
                <c:formatCode>_(* #,##0.00_);_(* \(#,##0.00\);_(* "-"??_);_(@_)</c:formatCode>
                <c:ptCount val="6"/>
                <c:pt idx="0">
                  <c:v>11.12802126722522</c:v>
                </c:pt>
                <c:pt idx="1">
                  <c:v>3.8595008515487943</c:v>
                </c:pt>
                <c:pt idx="2">
                  <c:v>0</c:v>
                </c:pt>
                <c:pt idx="3">
                  <c:v>1.2155460849931288</c:v>
                </c:pt>
                <c:pt idx="4">
                  <c:v>19.983373895818808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revenue'!$B$116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revenue'!$C$116:$H$116</c:f>
              <c:numCache>
                <c:formatCode>_(* #,##0.00_);_(* \(#,##0.00\);_(* "-"??_);_(@_)</c:formatCode>
                <c:ptCount val="6"/>
                <c:pt idx="0">
                  <c:v>17.653911989879774</c:v>
                </c:pt>
                <c:pt idx="1">
                  <c:v>5.0313945803040321</c:v>
                </c:pt>
                <c:pt idx="2">
                  <c:v>0</c:v>
                </c:pt>
                <c:pt idx="3">
                  <c:v>1.7180077837277621</c:v>
                </c:pt>
                <c:pt idx="4">
                  <c:v>22.44303901167499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revenue'!$B$117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revenue'!$C$117:$H$117</c:f>
              <c:numCache>
                <c:formatCode>_(* #,##0.00_);_(* \(#,##0.00\);_(* "-"??_);_(@_)</c:formatCode>
                <c:ptCount val="6"/>
                <c:pt idx="0">
                  <c:v>0.66980040624764636</c:v>
                </c:pt>
                <c:pt idx="1">
                  <c:v>4.8991893577218875</c:v>
                </c:pt>
                <c:pt idx="2">
                  <c:v>0</c:v>
                </c:pt>
                <c:pt idx="3">
                  <c:v>1.6489860165302967</c:v>
                </c:pt>
                <c:pt idx="4">
                  <c:v>21.891103502667637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revenue'!$B$118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revenue'!$C$118:$H$118</c:f>
              <c:numCache>
                <c:formatCode>_(* #,##0.00_);_(* \(#,##0.00\);_(* "-"??_);_(@_)</c:formatCode>
                <c:ptCount val="6"/>
                <c:pt idx="0">
                  <c:v>1.5503644702938391E-3</c:v>
                </c:pt>
                <c:pt idx="1">
                  <c:v>0</c:v>
                </c:pt>
                <c:pt idx="2">
                  <c:v>0</c:v>
                </c:pt>
                <c:pt idx="3">
                  <c:v>0.35623880377626965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revenue'!$B$119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revenue'!$C$119:$H$119</c:f>
              <c:numCache>
                <c:formatCode>_(* #,##0.00_);_(* \(#,##0.00\);_(* "-"??_);_(@_)</c:formatCode>
                <c:ptCount val="6"/>
                <c:pt idx="0">
                  <c:v>0.27706908548396197</c:v>
                </c:pt>
                <c:pt idx="1">
                  <c:v>43.679222704187289</c:v>
                </c:pt>
                <c:pt idx="2">
                  <c:v>0</c:v>
                </c:pt>
                <c:pt idx="3">
                  <c:v>0.2173746221888069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revenue'!$B$120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revenue'!$C$120:$H$120</c:f>
              <c:numCache>
                <c:formatCode>_(* #,##0.00_);_(* \(#,##0.00\);_(* "-"??_);_(@_)</c:formatCode>
                <c:ptCount val="6"/>
                <c:pt idx="0">
                  <c:v>0.43078128059526138</c:v>
                </c:pt>
                <c:pt idx="1">
                  <c:v>46.283277436664768</c:v>
                </c:pt>
                <c:pt idx="2">
                  <c:v>0</c:v>
                </c:pt>
                <c:pt idx="3">
                  <c:v>0.40694709463832995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revenue'!$B$121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revenue'!$C$121:$H$121</c:f>
              <c:numCache>
                <c:formatCode>_(* #,##0.00_);_(* \(#,##0.00\);_(* "-"??_);_(@_)</c:formatCode>
                <c:ptCount val="6"/>
                <c:pt idx="0">
                  <c:v>2.4483349088108331E-2</c:v>
                </c:pt>
                <c:pt idx="1">
                  <c:v>0</c:v>
                </c:pt>
                <c:pt idx="2">
                  <c:v>0</c:v>
                </c:pt>
                <c:pt idx="3">
                  <c:v>0.17942525960694564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revenue'!$B$122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revenue'!$C$122:$H$122</c:f>
              <c:numCache>
                <c:formatCode>_(* #,##0.00_);_(* \(#,##0.00\);_(* "-"??_);_(@_)</c:formatCode>
                <c:ptCount val="6"/>
                <c:pt idx="0">
                  <c:v>7.0123279544669251E-2</c:v>
                </c:pt>
                <c:pt idx="1">
                  <c:v>0</c:v>
                </c:pt>
                <c:pt idx="2">
                  <c:v>0</c:v>
                </c:pt>
                <c:pt idx="3">
                  <c:v>0.14751624993444717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revenue'!$B$123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revenue'!$C$123:$H$123</c:f>
              <c:numCache>
                <c:formatCode>_(* #,##0.00_);_(* \(#,##0.00\);_(* "-"??_);_(@_)</c:formatCode>
                <c:ptCount val="6"/>
                <c:pt idx="0">
                  <c:v>0</c:v>
                </c:pt>
                <c:pt idx="3">
                  <c:v>0.21527419968751382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revenue'!$B$124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revenue'!$C$124:$H$124</c:f>
              <c:numCache>
                <c:formatCode>_(* #,##0.00_);_(* \(#,##0.00\);_(* "-"??_);_(@_)</c:formatCode>
                <c:ptCount val="6"/>
                <c:pt idx="0">
                  <c:v>0</c:v>
                </c:pt>
                <c:pt idx="3">
                  <c:v>0.25626341287189019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revenue'!$B$125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revenue'!$C$125:$H$125</c:f>
              <c:numCache>
                <c:formatCode>_(* #,##0.00_);_(* \(#,##0.00\);_(* "-"??_);_(@_)</c:formatCode>
                <c:ptCount val="6"/>
                <c:pt idx="0">
                  <c:v>0</c:v>
                </c:pt>
                <c:pt idx="3">
                  <c:v>0.14345995910804268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revenue'!$B$126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revenue'!$C$106:$H$106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revenue'!$C$126:$H$126</c:f>
              <c:numCache>
                <c:formatCode>_(* #,##0.00_);_(* \(#,##0.00\);_(* "-"??_);_(@_)</c:formatCode>
                <c:ptCount val="6"/>
                <c:pt idx="0">
                  <c:v>0</c:v>
                </c:pt>
                <c:pt idx="3">
                  <c:v>8.2359315411076953E-2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039890673352758E-2"/>
          <c:y val="1.5120307838239259E-2"/>
          <c:w val="0.969266945265436"/>
          <c:h val="0.834016931796801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'Subscribers '!$C$30</c:f>
              <c:strCache>
                <c:ptCount val="1"/>
                <c:pt idx="0">
                  <c:v>Number of subscribers with roaming enabled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'Subscribers '!$A$39:$B$150</c:f>
              <c:multiLvlStrCache>
                <c:ptCount val="72"/>
                <c:lvl>
                  <c:pt idx="0">
                    <c:v>Q4 2020</c:v>
                  </c:pt>
                  <c:pt idx="1">
                    <c:v>Q1 2021</c:v>
                  </c:pt>
                  <c:pt idx="2">
                    <c:v>Q2 2021</c:v>
                  </c:pt>
                  <c:pt idx="3">
                    <c:v>Q3 2021</c:v>
                  </c:pt>
                  <c:pt idx="4">
                    <c:v>Q4 2021</c:v>
                  </c:pt>
                  <c:pt idx="5">
                    <c:v>Q1 2022</c:v>
                  </c:pt>
                  <c:pt idx="6">
                    <c:v>Q2 2022</c:v>
                  </c:pt>
                  <c:pt idx="7">
                    <c:v>Q3 2022</c:v>
                  </c:pt>
                  <c:pt idx="8">
                    <c:v>Q4 2022</c:v>
                  </c:pt>
                  <c:pt idx="9">
                    <c:v>Q1 2023</c:v>
                  </c:pt>
                  <c:pt idx="10">
                    <c:v>Q2 2023</c:v>
                  </c:pt>
                  <c:pt idx="11">
                    <c:v>Q3 2023</c:v>
                  </c:pt>
                  <c:pt idx="12">
                    <c:v>Q4 2020</c:v>
                  </c:pt>
                  <c:pt idx="13">
                    <c:v>Q1 2021</c:v>
                  </c:pt>
                  <c:pt idx="14">
                    <c:v>Q2 2021</c:v>
                  </c:pt>
                  <c:pt idx="15">
                    <c:v>Q3 2021</c:v>
                  </c:pt>
                  <c:pt idx="16">
                    <c:v>Q4 2021</c:v>
                  </c:pt>
                  <c:pt idx="17">
                    <c:v>Q1 2022</c:v>
                  </c:pt>
                  <c:pt idx="18">
                    <c:v>Q2 2022</c:v>
                  </c:pt>
                  <c:pt idx="19">
                    <c:v>Q3 2022</c:v>
                  </c:pt>
                  <c:pt idx="20">
                    <c:v>Q4 2022</c:v>
                  </c:pt>
                  <c:pt idx="21">
                    <c:v>Q1 2023</c:v>
                  </c:pt>
                  <c:pt idx="22">
                    <c:v>Q2 2023</c:v>
                  </c:pt>
                  <c:pt idx="23">
                    <c:v>Q3 2023</c:v>
                  </c:pt>
                  <c:pt idx="24">
                    <c:v>Q4 2020</c:v>
                  </c:pt>
                  <c:pt idx="25">
                    <c:v>Q1 2021</c:v>
                  </c:pt>
                  <c:pt idx="26">
                    <c:v>Q2 2021</c:v>
                  </c:pt>
                  <c:pt idx="27">
                    <c:v>Q3 2021</c:v>
                  </c:pt>
                  <c:pt idx="28">
                    <c:v>Q4 2021</c:v>
                  </c:pt>
                  <c:pt idx="29">
                    <c:v>Q1 2022</c:v>
                  </c:pt>
                  <c:pt idx="30">
                    <c:v>Q2 2022</c:v>
                  </c:pt>
                  <c:pt idx="31">
                    <c:v>Q3 2022</c:v>
                  </c:pt>
                  <c:pt idx="32">
                    <c:v>Q4 2022</c:v>
                  </c:pt>
                  <c:pt idx="33">
                    <c:v>Q1 2023</c:v>
                  </c:pt>
                  <c:pt idx="34">
                    <c:v>Q2 2023</c:v>
                  </c:pt>
                  <c:pt idx="35">
                    <c:v>Q3 2023</c:v>
                  </c:pt>
                  <c:pt idx="36">
                    <c:v>Q4 2020</c:v>
                  </c:pt>
                  <c:pt idx="37">
                    <c:v>Q1 2021</c:v>
                  </c:pt>
                  <c:pt idx="38">
                    <c:v>Q2 2021</c:v>
                  </c:pt>
                  <c:pt idx="39">
                    <c:v>Q3 2021</c:v>
                  </c:pt>
                  <c:pt idx="40">
                    <c:v>Q4 2021</c:v>
                  </c:pt>
                  <c:pt idx="41">
                    <c:v>Q1 2022</c:v>
                  </c:pt>
                  <c:pt idx="42">
                    <c:v>Q2 2022</c:v>
                  </c:pt>
                  <c:pt idx="43">
                    <c:v>Q3 2022</c:v>
                  </c:pt>
                  <c:pt idx="44">
                    <c:v>Q4 2022</c:v>
                  </c:pt>
                  <c:pt idx="45">
                    <c:v>Q1 2023</c:v>
                  </c:pt>
                  <c:pt idx="46">
                    <c:v>Q2 2023</c:v>
                  </c:pt>
                  <c:pt idx="47">
                    <c:v>Q3 2023</c:v>
                  </c:pt>
                  <c:pt idx="48">
                    <c:v>Q4 2020</c:v>
                  </c:pt>
                  <c:pt idx="49">
                    <c:v>Q1 2021</c:v>
                  </c:pt>
                  <c:pt idx="50">
                    <c:v>Q2 2021</c:v>
                  </c:pt>
                  <c:pt idx="51">
                    <c:v>Q3 2021</c:v>
                  </c:pt>
                  <c:pt idx="52">
                    <c:v>Q4 2021</c:v>
                  </c:pt>
                  <c:pt idx="53">
                    <c:v>Q1 2022</c:v>
                  </c:pt>
                  <c:pt idx="54">
                    <c:v>Q2 2022</c:v>
                  </c:pt>
                  <c:pt idx="55">
                    <c:v>Q3 2022</c:v>
                  </c:pt>
                  <c:pt idx="56">
                    <c:v>Q4 2022</c:v>
                  </c:pt>
                  <c:pt idx="57">
                    <c:v>Q1 2023</c:v>
                  </c:pt>
                  <c:pt idx="58">
                    <c:v>Q2 2023</c:v>
                  </c:pt>
                  <c:pt idx="59">
                    <c:v>Q3 2023</c:v>
                  </c:pt>
                  <c:pt idx="60">
                    <c:v>Q4 2020</c:v>
                  </c:pt>
                  <c:pt idx="61">
                    <c:v>Q1 2021</c:v>
                  </c:pt>
                  <c:pt idx="62">
                    <c:v>Q2 2021</c:v>
                  </c:pt>
                  <c:pt idx="63">
                    <c:v>Q3 2021</c:v>
                  </c:pt>
                  <c:pt idx="64">
                    <c:v>Q4 2021</c:v>
                  </c:pt>
                  <c:pt idx="65">
                    <c:v>Q1 2022</c:v>
                  </c:pt>
                  <c:pt idx="66">
                    <c:v>Q2 2022</c:v>
                  </c:pt>
                  <c:pt idx="67">
                    <c:v>Q3 2022</c:v>
                  </c:pt>
                  <c:pt idx="68">
                    <c:v>Q4 2022</c:v>
                  </c:pt>
                  <c:pt idx="69">
                    <c:v>Q1 2023</c:v>
                  </c:pt>
                  <c:pt idx="70">
                    <c:v>Q2 2023</c:v>
                  </c:pt>
                  <c:pt idx="71">
                    <c:v>Q3 2023</c:v>
                  </c:pt>
                </c:lvl>
                <c:lvl>
                  <c:pt idx="0">
                    <c:v>ALBANIA</c:v>
                  </c:pt>
                  <c:pt idx="12">
                    <c:v>BOSNIA</c:v>
                  </c:pt>
                  <c:pt idx="24">
                    <c:v>KOSOVO*</c:v>
                  </c:pt>
                  <c:pt idx="36">
                    <c:v>MONTENEGRO</c:v>
                  </c:pt>
                  <c:pt idx="48">
                    <c:v>NORTH MACEDONIA</c:v>
                  </c:pt>
                  <c:pt idx="60">
                    <c:v>SERBIA</c:v>
                  </c:pt>
                </c:lvl>
              </c:multiLvlStrCache>
            </c:multiLvlStrRef>
          </c:cat>
          <c:val>
            <c:numRef>
              <c:f>'Subscribers '!$C$39:$C$150</c:f>
              <c:numCache>
                <c:formatCode>0%</c:formatCode>
                <c:ptCount val="72"/>
                <c:pt idx="0">
                  <c:v>0.92253745592139536</c:v>
                </c:pt>
                <c:pt idx="1">
                  <c:v>0.90502344688419667</c:v>
                </c:pt>
                <c:pt idx="2">
                  <c:v>0.8793836317495719</c:v>
                </c:pt>
                <c:pt idx="3">
                  <c:v>0.87827236060269442</c:v>
                </c:pt>
                <c:pt idx="4">
                  <c:v>0.86651490961763145</c:v>
                </c:pt>
                <c:pt idx="5">
                  <c:v>0.8584450988148985</c:v>
                </c:pt>
                <c:pt idx="6">
                  <c:v>0.85180308388051673</c:v>
                </c:pt>
                <c:pt idx="7">
                  <c:v>0.87088088098017735</c:v>
                </c:pt>
                <c:pt idx="8">
                  <c:v>0.8735257015268777</c:v>
                </c:pt>
                <c:pt idx="9">
                  <c:v>0.86015339350534037</c:v>
                </c:pt>
                <c:pt idx="10">
                  <c:v>0.87421923446549776</c:v>
                </c:pt>
                <c:pt idx="11">
                  <c:v>0.87038805391236695</c:v>
                </c:pt>
                <c:pt idx="12">
                  <c:v>0.96123431698423722</c:v>
                </c:pt>
                <c:pt idx="13">
                  <c:v>0.96141030225901281</c:v>
                </c:pt>
                <c:pt idx="14">
                  <c:v>0.95578218420696748</c:v>
                </c:pt>
                <c:pt idx="15">
                  <c:v>0.9638022474747745</c:v>
                </c:pt>
                <c:pt idx="16">
                  <c:v>0.99978204305529605</c:v>
                </c:pt>
                <c:pt idx="17">
                  <c:v>0.9999890345173712</c:v>
                </c:pt>
                <c:pt idx="18">
                  <c:v>0.95992095279624368</c:v>
                </c:pt>
                <c:pt idx="19">
                  <c:v>0.96489033919065836</c:v>
                </c:pt>
                <c:pt idx="20">
                  <c:v>0.96428394852638744</c:v>
                </c:pt>
                <c:pt idx="21">
                  <c:v>0.96332167611648412</c:v>
                </c:pt>
                <c:pt idx="22">
                  <c:v>0.96383678666344919</c:v>
                </c:pt>
                <c:pt idx="23">
                  <c:v>0.964216342097447</c:v>
                </c:pt>
                <c:pt idx="24">
                  <c:v>0.97341891383931478</c:v>
                </c:pt>
                <c:pt idx="25">
                  <c:v>0.97362895162385354</c:v>
                </c:pt>
                <c:pt idx="26">
                  <c:v>0.65881967184367585</c:v>
                </c:pt>
                <c:pt idx="27">
                  <c:v>0.68378830184738737</c:v>
                </c:pt>
                <c:pt idx="28">
                  <c:v>0.91012826029184879</c:v>
                </c:pt>
                <c:pt idx="29">
                  <c:v>0.9092683405020866</c:v>
                </c:pt>
                <c:pt idx="30">
                  <c:v>0.95628255676051199</c:v>
                </c:pt>
                <c:pt idx="31">
                  <c:v>0.91068759152938317</c:v>
                </c:pt>
                <c:pt idx="32">
                  <c:v>0.96405659944963662</c:v>
                </c:pt>
                <c:pt idx="33">
                  <c:v>0.96641501899857329</c:v>
                </c:pt>
                <c:pt idx="34">
                  <c:v>0.96608440760217684</c:v>
                </c:pt>
                <c:pt idx="35">
                  <c:v>0.96283082321976898</c:v>
                </c:pt>
                <c:pt idx="36">
                  <c:v>0.64322115961580639</c:v>
                </c:pt>
                <c:pt idx="37">
                  <c:v>0.63923499393288541</c:v>
                </c:pt>
                <c:pt idx="38">
                  <c:v>0.60770409083635946</c:v>
                </c:pt>
                <c:pt idx="39">
                  <c:v>0.53300197127084015</c:v>
                </c:pt>
                <c:pt idx="40">
                  <c:v>0.60527624249673928</c:v>
                </c:pt>
                <c:pt idx="41">
                  <c:v>0.6022786385181671</c:v>
                </c:pt>
                <c:pt idx="42">
                  <c:v>0.63601450526679326</c:v>
                </c:pt>
                <c:pt idx="43">
                  <c:v>0.57322035060663257</c:v>
                </c:pt>
                <c:pt idx="44">
                  <c:v>0.67891246506513836</c:v>
                </c:pt>
                <c:pt idx="45">
                  <c:v>0.63529356404361448</c:v>
                </c:pt>
                <c:pt idx="46">
                  <c:v>0.62616202767616358</c:v>
                </c:pt>
                <c:pt idx="47">
                  <c:v>0.62030857957223551</c:v>
                </c:pt>
                <c:pt idx="48">
                  <c:v>0.99636077867272688</c:v>
                </c:pt>
                <c:pt idx="49">
                  <c:v>0.99638796889210202</c:v>
                </c:pt>
                <c:pt idx="50">
                  <c:v>0.99618242642165078</c:v>
                </c:pt>
                <c:pt idx="51">
                  <c:v>0.99500988860074913</c:v>
                </c:pt>
                <c:pt idx="52">
                  <c:v>0.99683833689905188</c:v>
                </c:pt>
                <c:pt idx="53">
                  <c:v>0.9904506023612365</c:v>
                </c:pt>
                <c:pt idx="54">
                  <c:v>0.98936513765431433</c:v>
                </c:pt>
                <c:pt idx="55">
                  <c:v>0.99716572656241675</c:v>
                </c:pt>
                <c:pt idx="56">
                  <c:v>0.99248338870431896</c:v>
                </c:pt>
                <c:pt idx="57">
                  <c:v>0.99820234747777625</c:v>
                </c:pt>
                <c:pt idx="58">
                  <c:v>0.99635820751816517</c:v>
                </c:pt>
                <c:pt idx="59">
                  <c:v>0.99683994699200029</c:v>
                </c:pt>
                <c:pt idx="60">
                  <c:v>0.90493644772065707</c:v>
                </c:pt>
                <c:pt idx="61">
                  <c:v>0.84535629061024731</c:v>
                </c:pt>
                <c:pt idx="62">
                  <c:v>0.84798061383922207</c:v>
                </c:pt>
                <c:pt idx="63">
                  <c:v>0.89354888469218163</c:v>
                </c:pt>
                <c:pt idx="64">
                  <c:v>0.87701386069948206</c:v>
                </c:pt>
                <c:pt idx="65">
                  <c:v>0.88121522832728783</c:v>
                </c:pt>
                <c:pt idx="66">
                  <c:v>0.9618398221338359</c:v>
                </c:pt>
                <c:pt idx="67">
                  <c:v>0.96033872680269594</c:v>
                </c:pt>
                <c:pt idx="68">
                  <c:v>0.90144694336666764</c:v>
                </c:pt>
                <c:pt idx="69">
                  <c:v>0.89489519690820274</c:v>
                </c:pt>
                <c:pt idx="70">
                  <c:v>0.86658840445593688</c:v>
                </c:pt>
                <c:pt idx="71">
                  <c:v>0.87709652177950659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D-4FBA-B9E6-734FC04413D7}"/>
            </c:ext>
          </c:extLst>
        </c:ser>
        <c:ser>
          <c:idx val="1"/>
          <c:order val="1"/>
          <c:tx>
            <c:strRef>
              <c:f>'Subscribers '!$D$30</c:f>
              <c:strCache>
                <c:ptCount val="1"/>
                <c:pt idx="0">
                  <c:v>Domestic-only subscribers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8.1499592502037486E-4"/>
                  <c:y val="-7.3745460770510007E-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101-4C62-966A-F917CF709D2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30-4828-BA3E-178DAC364A8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0-4828-BA3E-178DAC364A89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30-4828-BA3E-178DAC364A89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30-4828-BA3E-178DAC364A89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30-4828-BA3E-178DAC364A89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30-4828-BA3E-178DAC364A89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9-492C-B2A6-3FEFEBFF82A4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30-4828-BA3E-178DAC364A8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30-4828-BA3E-178DAC364A89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30-4828-BA3E-178DAC364A89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30-4828-BA3E-178DAC364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'Subscribers '!$A$39:$B$150</c:f>
              <c:multiLvlStrCache>
                <c:ptCount val="72"/>
                <c:lvl>
                  <c:pt idx="0">
                    <c:v>Q4 2020</c:v>
                  </c:pt>
                  <c:pt idx="1">
                    <c:v>Q1 2021</c:v>
                  </c:pt>
                  <c:pt idx="2">
                    <c:v>Q2 2021</c:v>
                  </c:pt>
                  <c:pt idx="3">
                    <c:v>Q3 2021</c:v>
                  </c:pt>
                  <c:pt idx="4">
                    <c:v>Q4 2021</c:v>
                  </c:pt>
                  <c:pt idx="5">
                    <c:v>Q1 2022</c:v>
                  </c:pt>
                  <c:pt idx="6">
                    <c:v>Q2 2022</c:v>
                  </c:pt>
                  <c:pt idx="7">
                    <c:v>Q3 2022</c:v>
                  </c:pt>
                  <c:pt idx="8">
                    <c:v>Q4 2022</c:v>
                  </c:pt>
                  <c:pt idx="9">
                    <c:v>Q1 2023</c:v>
                  </c:pt>
                  <c:pt idx="10">
                    <c:v>Q2 2023</c:v>
                  </c:pt>
                  <c:pt idx="11">
                    <c:v>Q3 2023</c:v>
                  </c:pt>
                  <c:pt idx="12">
                    <c:v>Q4 2020</c:v>
                  </c:pt>
                  <c:pt idx="13">
                    <c:v>Q1 2021</c:v>
                  </c:pt>
                  <c:pt idx="14">
                    <c:v>Q2 2021</c:v>
                  </c:pt>
                  <c:pt idx="15">
                    <c:v>Q3 2021</c:v>
                  </c:pt>
                  <c:pt idx="16">
                    <c:v>Q4 2021</c:v>
                  </c:pt>
                  <c:pt idx="17">
                    <c:v>Q1 2022</c:v>
                  </c:pt>
                  <c:pt idx="18">
                    <c:v>Q2 2022</c:v>
                  </c:pt>
                  <c:pt idx="19">
                    <c:v>Q3 2022</c:v>
                  </c:pt>
                  <c:pt idx="20">
                    <c:v>Q4 2022</c:v>
                  </c:pt>
                  <c:pt idx="21">
                    <c:v>Q1 2023</c:v>
                  </c:pt>
                  <c:pt idx="22">
                    <c:v>Q2 2023</c:v>
                  </c:pt>
                  <c:pt idx="23">
                    <c:v>Q3 2023</c:v>
                  </c:pt>
                  <c:pt idx="24">
                    <c:v>Q4 2020</c:v>
                  </c:pt>
                  <c:pt idx="25">
                    <c:v>Q1 2021</c:v>
                  </c:pt>
                  <c:pt idx="26">
                    <c:v>Q2 2021</c:v>
                  </c:pt>
                  <c:pt idx="27">
                    <c:v>Q3 2021</c:v>
                  </c:pt>
                  <c:pt idx="28">
                    <c:v>Q4 2021</c:v>
                  </c:pt>
                  <c:pt idx="29">
                    <c:v>Q1 2022</c:v>
                  </c:pt>
                  <c:pt idx="30">
                    <c:v>Q2 2022</c:v>
                  </c:pt>
                  <c:pt idx="31">
                    <c:v>Q3 2022</c:v>
                  </c:pt>
                  <c:pt idx="32">
                    <c:v>Q4 2022</c:v>
                  </c:pt>
                  <c:pt idx="33">
                    <c:v>Q1 2023</c:v>
                  </c:pt>
                  <c:pt idx="34">
                    <c:v>Q2 2023</c:v>
                  </c:pt>
                  <c:pt idx="35">
                    <c:v>Q3 2023</c:v>
                  </c:pt>
                  <c:pt idx="36">
                    <c:v>Q4 2020</c:v>
                  </c:pt>
                  <c:pt idx="37">
                    <c:v>Q1 2021</c:v>
                  </c:pt>
                  <c:pt idx="38">
                    <c:v>Q2 2021</c:v>
                  </c:pt>
                  <c:pt idx="39">
                    <c:v>Q3 2021</c:v>
                  </c:pt>
                  <c:pt idx="40">
                    <c:v>Q4 2021</c:v>
                  </c:pt>
                  <c:pt idx="41">
                    <c:v>Q1 2022</c:v>
                  </c:pt>
                  <c:pt idx="42">
                    <c:v>Q2 2022</c:v>
                  </c:pt>
                  <c:pt idx="43">
                    <c:v>Q3 2022</c:v>
                  </c:pt>
                  <c:pt idx="44">
                    <c:v>Q4 2022</c:v>
                  </c:pt>
                  <c:pt idx="45">
                    <c:v>Q1 2023</c:v>
                  </c:pt>
                  <c:pt idx="46">
                    <c:v>Q2 2023</c:v>
                  </c:pt>
                  <c:pt idx="47">
                    <c:v>Q3 2023</c:v>
                  </c:pt>
                  <c:pt idx="48">
                    <c:v>Q4 2020</c:v>
                  </c:pt>
                  <c:pt idx="49">
                    <c:v>Q1 2021</c:v>
                  </c:pt>
                  <c:pt idx="50">
                    <c:v>Q2 2021</c:v>
                  </c:pt>
                  <c:pt idx="51">
                    <c:v>Q3 2021</c:v>
                  </c:pt>
                  <c:pt idx="52">
                    <c:v>Q4 2021</c:v>
                  </c:pt>
                  <c:pt idx="53">
                    <c:v>Q1 2022</c:v>
                  </c:pt>
                  <c:pt idx="54">
                    <c:v>Q2 2022</c:v>
                  </c:pt>
                  <c:pt idx="55">
                    <c:v>Q3 2022</c:v>
                  </c:pt>
                  <c:pt idx="56">
                    <c:v>Q4 2022</c:v>
                  </c:pt>
                  <c:pt idx="57">
                    <c:v>Q1 2023</c:v>
                  </c:pt>
                  <c:pt idx="58">
                    <c:v>Q2 2023</c:v>
                  </c:pt>
                  <c:pt idx="59">
                    <c:v>Q3 2023</c:v>
                  </c:pt>
                  <c:pt idx="60">
                    <c:v>Q4 2020</c:v>
                  </c:pt>
                  <c:pt idx="61">
                    <c:v>Q1 2021</c:v>
                  </c:pt>
                  <c:pt idx="62">
                    <c:v>Q2 2021</c:v>
                  </c:pt>
                  <c:pt idx="63">
                    <c:v>Q3 2021</c:v>
                  </c:pt>
                  <c:pt idx="64">
                    <c:v>Q4 2021</c:v>
                  </c:pt>
                  <c:pt idx="65">
                    <c:v>Q1 2022</c:v>
                  </c:pt>
                  <c:pt idx="66">
                    <c:v>Q2 2022</c:v>
                  </c:pt>
                  <c:pt idx="67">
                    <c:v>Q3 2022</c:v>
                  </c:pt>
                  <c:pt idx="68">
                    <c:v>Q4 2022</c:v>
                  </c:pt>
                  <c:pt idx="69">
                    <c:v>Q1 2023</c:v>
                  </c:pt>
                  <c:pt idx="70">
                    <c:v>Q2 2023</c:v>
                  </c:pt>
                  <c:pt idx="71">
                    <c:v>Q3 2023</c:v>
                  </c:pt>
                </c:lvl>
                <c:lvl>
                  <c:pt idx="0">
                    <c:v>ALBANIA</c:v>
                  </c:pt>
                  <c:pt idx="12">
                    <c:v>BOSNIA</c:v>
                  </c:pt>
                  <c:pt idx="24">
                    <c:v>KOSOVO*</c:v>
                  </c:pt>
                  <c:pt idx="36">
                    <c:v>MONTENEGRO</c:v>
                  </c:pt>
                  <c:pt idx="48">
                    <c:v>NORTH MACEDONIA</c:v>
                  </c:pt>
                  <c:pt idx="60">
                    <c:v>SERBIA</c:v>
                  </c:pt>
                </c:lvl>
              </c:multiLvlStrCache>
            </c:multiLvlStrRef>
          </c:cat>
          <c:val>
            <c:numRef>
              <c:f>'Subscribers '!$D$35:$D$150</c:f>
              <c:numCache>
                <c:formatCode>0%</c:formatCode>
                <c:ptCount val="72"/>
                <c:pt idx="0">
                  <c:v>7.7462544078604645E-2</c:v>
                </c:pt>
                <c:pt idx="1">
                  <c:v>9.497655311580333E-2</c:v>
                </c:pt>
                <c:pt idx="2">
                  <c:v>0.1206163682504281</c:v>
                </c:pt>
                <c:pt idx="3">
                  <c:v>0.12172763939730558</c:v>
                </c:pt>
                <c:pt idx="4">
                  <c:v>0.13348509038236855</c:v>
                </c:pt>
                <c:pt idx="5">
                  <c:v>0.1415549011851015</c:v>
                </c:pt>
                <c:pt idx="6">
                  <c:v>0.14819691611948327</c:v>
                </c:pt>
                <c:pt idx="7">
                  <c:v>0.12911911901982265</c:v>
                </c:pt>
                <c:pt idx="8">
                  <c:v>0.1264742984731223</c:v>
                </c:pt>
                <c:pt idx="9">
                  <c:v>0.13984660649465963</c:v>
                </c:pt>
                <c:pt idx="10">
                  <c:v>0.12578076553450224</c:v>
                </c:pt>
                <c:pt idx="11">
                  <c:v>0.12961194608763305</c:v>
                </c:pt>
                <c:pt idx="12">
                  <c:v>3.8765683015762775E-2</c:v>
                </c:pt>
                <c:pt idx="13">
                  <c:v>3.8589697740987194E-2</c:v>
                </c:pt>
                <c:pt idx="14">
                  <c:v>4.4217815793032522E-2</c:v>
                </c:pt>
                <c:pt idx="15">
                  <c:v>3.6197752525225502E-2</c:v>
                </c:pt>
                <c:pt idx="16">
                  <c:v>2.1795694470394533E-4</c:v>
                </c:pt>
                <c:pt idx="17">
                  <c:v>1.0965482628799705E-5</c:v>
                </c:pt>
                <c:pt idx="18">
                  <c:v>4.0079047203756324E-2</c:v>
                </c:pt>
                <c:pt idx="19">
                  <c:v>3.5109660809341636E-2</c:v>
                </c:pt>
                <c:pt idx="20">
                  <c:v>3.5716051473612564E-2</c:v>
                </c:pt>
                <c:pt idx="21">
                  <c:v>3.6678323883515884E-2</c:v>
                </c:pt>
                <c:pt idx="22">
                  <c:v>3.6163213336550815E-2</c:v>
                </c:pt>
                <c:pt idx="23">
                  <c:v>3.5783657902553001E-2</c:v>
                </c:pt>
                <c:pt idx="24">
                  <c:v>2.6581086160685219E-2</c:v>
                </c:pt>
                <c:pt idx="25">
                  <c:v>2.6371048376146455E-2</c:v>
                </c:pt>
                <c:pt idx="26">
                  <c:v>0.34118032815632415</c:v>
                </c:pt>
                <c:pt idx="27">
                  <c:v>0.31621169815261263</c:v>
                </c:pt>
                <c:pt idx="28">
                  <c:v>8.987173970815121E-2</c:v>
                </c:pt>
                <c:pt idx="29">
                  <c:v>9.0731659497913397E-2</c:v>
                </c:pt>
                <c:pt idx="30">
                  <c:v>4.3717443239488007E-2</c:v>
                </c:pt>
                <c:pt idx="31">
                  <c:v>8.9312408470616833E-2</c:v>
                </c:pt>
                <c:pt idx="32">
                  <c:v>3.594340055036338E-2</c:v>
                </c:pt>
                <c:pt idx="33">
                  <c:v>3.3584981001426706E-2</c:v>
                </c:pt>
                <c:pt idx="34">
                  <c:v>3.3915592397823158E-2</c:v>
                </c:pt>
                <c:pt idx="35">
                  <c:v>3.7169176780231017E-2</c:v>
                </c:pt>
                <c:pt idx="36">
                  <c:v>0.35677884038419361</c:v>
                </c:pt>
                <c:pt idx="37">
                  <c:v>0.36076500606711459</c:v>
                </c:pt>
                <c:pt idx="38">
                  <c:v>0.39229590916364054</c:v>
                </c:pt>
                <c:pt idx="39">
                  <c:v>0.46699802872915985</c:v>
                </c:pt>
                <c:pt idx="40">
                  <c:v>0.39472375750326072</c:v>
                </c:pt>
                <c:pt idx="41">
                  <c:v>0.3977213614818329</c:v>
                </c:pt>
                <c:pt idx="42">
                  <c:v>0.36398549473320674</c:v>
                </c:pt>
                <c:pt idx="43">
                  <c:v>0.42677964939336743</c:v>
                </c:pt>
                <c:pt idx="44">
                  <c:v>0.32108753493486164</c:v>
                </c:pt>
                <c:pt idx="45">
                  <c:v>0.36470643595638552</c:v>
                </c:pt>
                <c:pt idx="46">
                  <c:v>0.37383797232383642</c:v>
                </c:pt>
                <c:pt idx="47">
                  <c:v>0.37969142042776449</c:v>
                </c:pt>
                <c:pt idx="48">
                  <c:v>3.6392213272731233E-3</c:v>
                </c:pt>
                <c:pt idx="49">
                  <c:v>3.6120311078979839E-3</c:v>
                </c:pt>
                <c:pt idx="50">
                  <c:v>3.8175735783492204E-3</c:v>
                </c:pt>
                <c:pt idx="51">
                  <c:v>4.9901113992508739E-3</c:v>
                </c:pt>
                <c:pt idx="52">
                  <c:v>3.16166310094812E-3</c:v>
                </c:pt>
                <c:pt idx="53">
                  <c:v>9.5493976387635016E-3</c:v>
                </c:pt>
                <c:pt idx="54">
                  <c:v>1.0634862345685669E-2</c:v>
                </c:pt>
                <c:pt idx="55">
                  <c:v>2.8342734375832457E-3</c:v>
                </c:pt>
                <c:pt idx="56">
                  <c:v>7.5166112956810416E-3</c:v>
                </c:pt>
                <c:pt idx="57">
                  <c:v>1.7976525222237472E-3</c:v>
                </c:pt>
                <c:pt idx="58">
                  <c:v>3.6417924818348268E-3</c:v>
                </c:pt>
                <c:pt idx="59">
                  <c:v>3.160053007999708E-3</c:v>
                </c:pt>
                <c:pt idx="60">
                  <c:v>9.5063552279342933E-2</c:v>
                </c:pt>
                <c:pt idx="61">
                  <c:v>0.15464370938975269</c:v>
                </c:pt>
                <c:pt idx="62">
                  <c:v>0.15201938616077793</c:v>
                </c:pt>
                <c:pt idx="63">
                  <c:v>0.10645111530781837</c:v>
                </c:pt>
                <c:pt idx="64">
                  <c:v>0.12298613930051794</c:v>
                </c:pt>
                <c:pt idx="65">
                  <c:v>0.11878477167271217</c:v>
                </c:pt>
                <c:pt idx="66">
                  <c:v>3.8160177866164102E-2</c:v>
                </c:pt>
                <c:pt idx="67">
                  <c:v>3.9661273197304059E-2</c:v>
                </c:pt>
                <c:pt idx="68">
                  <c:v>9.8553056633332359E-2</c:v>
                </c:pt>
                <c:pt idx="69">
                  <c:v>0.10510480309179726</c:v>
                </c:pt>
                <c:pt idx="70">
                  <c:v>0.13341159554406312</c:v>
                </c:pt>
                <c:pt idx="71">
                  <c:v>0.12290347822049341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FD-4FBA-B9E6-734FC04413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3640216"/>
        <c:axId val="733635296"/>
      </c:barChart>
      <c:catAx>
        <c:axId val="73364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635296"/>
        <c:crosses val="autoZero"/>
        <c:auto val="1"/>
        <c:lblAlgn val="ctr"/>
        <c:lblOffset val="100"/>
        <c:noMultiLvlLbl val="0"/>
      </c:catAx>
      <c:valAx>
        <c:axId val="73363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64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449334469253677E-2"/>
          <c:y val="5.1471240708189515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revenue'!$B$140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revenue'!$C$140:$H$140</c:f>
              <c:numCache>
                <c:formatCode>_(* #,##0.00_);_(* \(#,##0.00\);_(* "-"??_);_(@_)</c:formatCode>
                <c:ptCount val="6"/>
                <c:pt idx="0">
                  <c:v>2.3299216080719538</c:v>
                </c:pt>
                <c:pt idx="1">
                  <c:v>2.4390683692133703</c:v>
                </c:pt>
                <c:pt idx="2">
                  <c:v>2.5189134839954592</c:v>
                </c:pt>
                <c:pt idx="3">
                  <c:v>0.45275937118147946</c:v>
                </c:pt>
                <c:pt idx="4">
                  <c:v>2.2984037217230298</c:v>
                </c:pt>
                <c:pt idx="5">
                  <c:v>2.1929851261699418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revenue'!$B$141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revenue'!$C$141:$H$141</c:f>
              <c:numCache>
                <c:formatCode>_(* #,##0.00_);_(* \(#,##0.00\);_(* "-"??_);_(@_)</c:formatCode>
                <c:ptCount val="6"/>
                <c:pt idx="0">
                  <c:v>2.1985597826097272</c:v>
                </c:pt>
                <c:pt idx="1">
                  <c:v>2.4156243856890112</c:v>
                </c:pt>
                <c:pt idx="2">
                  <c:v>2.5076526138899951</c:v>
                </c:pt>
                <c:pt idx="3">
                  <c:v>0.4855496372098197</c:v>
                </c:pt>
                <c:pt idx="4">
                  <c:v>2.3063210327272334</c:v>
                </c:pt>
                <c:pt idx="5">
                  <c:v>2.1512495384798229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revenue'!$B$142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revenue'!$C$142:$H$142</c:f>
              <c:numCache>
                <c:formatCode>_(* #,##0.00_);_(* \(#,##0.00\);_(* "-"??_);_(@_)</c:formatCode>
                <c:ptCount val="6"/>
                <c:pt idx="0">
                  <c:v>1.4896737101384692</c:v>
                </c:pt>
                <c:pt idx="1">
                  <c:v>2.4268148031191816</c:v>
                </c:pt>
                <c:pt idx="2">
                  <c:v>1.47606257519146</c:v>
                </c:pt>
                <c:pt idx="3">
                  <c:v>0.51608294738800464</c:v>
                </c:pt>
                <c:pt idx="4">
                  <c:v>2.3334532348545083</c:v>
                </c:pt>
                <c:pt idx="5">
                  <c:v>2.1831371991274997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revenue'!$B$143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revenue'!$C$143:$H$143</c:f>
              <c:numCache>
                <c:formatCode>_(* #,##0.00_);_(* \(#,##0.00\);_(* "-"??_);_(@_)</c:formatCode>
                <c:ptCount val="6"/>
                <c:pt idx="0">
                  <c:v>2.1658503864410938E-4</c:v>
                </c:pt>
                <c:pt idx="1">
                  <c:v>5.5050355159051521E-3</c:v>
                </c:pt>
                <c:pt idx="2">
                  <c:v>1.8594175002796875E-2</c:v>
                </c:pt>
                <c:pt idx="3">
                  <c:v>1.4755842805606203E-2</c:v>
                </c:pt>
                <c:pt idx="4">
                  <c:v>1.1148059746652493E-3</c:v>
                </c:pt>
                <c:pt idx="5">
                  <c:v>9.7611960779654797E-2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revenue'!$B$144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revenue'!$C$144:$H$144</c:f>
              <c:numCache>
                <c:formatCode>_(* #,##0.00_);_(* \(#,##0.00\);_(* "-"??_);_(@_)</c:formatCode>
                <c:ptCount val="6"/>
                <c:pt idx="0">
                  <c:v>2.891223091665696</c:v>
                </c:pt>
                <c:pt idx="1">
                  <c:v>1.1148059746652493E-3</c:v>
                </c:pt>
                <c:pt idx="2">
                  <c:v>1.1148059746652493E-3</c:v>
                </c:pt>
                <c:pt idx="3">
                  <c:v>1.1695551404743093E-2</c:v>
                </c:pt>
                <c:pt idx="4">
                  <c:v>2.9368201940927655E-2</c:v>
                </c:pt>
                <c:pt idx="5">
                  <c:v>3.3822620591972705E-2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revenue'!$B$145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revenue'!$C$145:$H$145</c:f>
              <c:numCache>
                <c:formatCode>_(* #,##0.00_);_(* \(#,##0.00\);_(* "-"??_);_(@_)</c:formatCode>
                <c:ptCount val="6"/>
                <c:pt idx="0">
                  <c:v>3.6322410655132238</c:v>
                </c:pt>
                <c:pt idx="1">
                  <c:v>1.1148059746652493E-3</c:v>
                </c:pt>
                <c:pt idx="2">
                  <c:v>1.1148059746652493E-3</c:v>
                </c:pt>
                <c:pt idx="3">
                  <c:v>4.3887793136040541E-2</c:v>
                </c:pt>
                <c:pt idx="4">
                  <c:v>4.3215289139608343E-2</c:v>
                </c:pt>
                <c:pt idx="5">
                  <c:v>3.3625276604180937E-2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revenue'!$B$146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revenue'!$C$146:$H$146</c:f>
              <c:numCache>
                <c:formatCode>_(* #,##0.00_);_(* \(#,##0.00\);_(* "-"??_);_(@_)</c:formatCode>
                <c:ptCount val="6"/>
                <c:pt idx="0">
                  <c:v>2.8342260577382676</c:v>
                </c:pt>
                <c:pt idx="1">
                  <c:v>1.1148059746652493E-3</c:v>
                </c:pt>
                <c:pt idx="2">
                  <c:v>2.9750545130293127E-2</c:v>
                </c:pt>
                <c:pt idx="3">
                  <c:v>8.3604503323817539E-2</c:v>
                </c:pt>
                <c:pt idx="4">
                  <c:v>3.487888197222816E-2</c:v>
                </c:pt>
                <c:pt idx="5">
                  <c:v>4.1629072352787851E-2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revenue'!$B$147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revenue'!$C$147:$H$147</c:f>
              <c:numCache>
                <c:formatCode>_(* #,##0.00_);_(* \(#,##0.00\);_(* "-"??_);_(@_)</c:formatCode>
                <c:ptCount val="6"/>
                <c:pt idx="0">
                  <c:v>3.5792126410009479</c:v>
                </c:pt>
                <c:pt idx="1">
                  <c:v>1.7370917680097227E-3</c:v>
                </c:pt>
                <c:pt idx="2">
                  <c:v>1.7977498324523167E-2</c:v>
                </c:pt>
                <c:pt idx="3">
                  <c:v>6.8512035980415081E-2</c:v>
                </c:pt>
                <c:pt idx="4">
                  <c:v>5.0186180521722995E-2</c:v>
                </c:pt>
                <c:pt idx="5">
                  <c:v>4.6252385288166387E-2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revenue'!$B$148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revenue'!$C$148:$H$148</c:f>
              <c:numCache>
                <c:formatCode>_(* #,##0.00_);_(* \(#,##0.00\);_(* "-"??_);_(@_)</c:formatCode>
                <c:ptCount val="6"/>
                <c:pt idx="0">
                  <c:v>0.22587103714698373</c:v>
                </c:pt>
                <c:pt idx="1">
                  <c:v>2.0786594047798659E-3</c:v>
                </c:pt>
                <c:pt idx="2">
                  <c:v>4.6013811441622345E-2</c:v>
                </c:pt>
                <c:pt idx="3">
                  <c:v>7.5476091624882807E-2</c:v>
                </c:pt>
                <c:pt idx="4">
                  <c:v>3.7673240190134308E-2</c:v>
                </c:pt>
                <c:pt idx="5">
                  <c:v>3.7406954042781368E-2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revenue'!$B$149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revenue'!$C$149:$H$149</c:f>
              <c:numCache>
                <c:formatCode>_(* #,##0.00_);_(* \(#,##0.00\);_(* "-"??_);_(@_)</c:formatCode>
                <c:ptCount val="6"/>
                <c:pt idx="0">
                  <c:v>1.79128194016401E-2</c:v>
                </c:pt>
                <c:pt idx="1">
                  <c:v>2.2673306290714131E-3</c:v>
                </c:pt>
                <c:pt idx="2">
                  <c:v>5.3447159671416181E-2</c:v>
                </c:pt>
                <c:pt idx="3">
                  <c:v>9.0726248007945556E-2</c:v>
                </c:pt>
                <c:pt idx="4">
                  <c:v>3.2042329768282717E-2</c:v>
                </c:pt>
                <c:pt idx="5">
                  <c:v>3.629305013092915E-2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revenue'!$B$150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revenue'!$C$150:$H$150</c:f>
              <c:numCache>
                <c:formatCode>_(* #,##0.00_);_(* \(#,##0.00\);_(* "-"??_);_(@_)</c:formatCode>
                <c:ptCount val="6"/>
                <c:pt idx="0">
                  <c:v>0.47150126802566966</c:v>
                </c:pt>
                <c:pt idx="1">
                  <c:v>2.9381812799969191E-3</c:v>
                </c:pt>
                <c:pt idx="2">
                  <c:v>4.1516571114157803E-2</c:v>
                </c:pt>
                <c:pt idx="3">
                  <c:v>9.5244990706778825E-3</c:v>
                </c:pt>
                <c:pt idx="4">
                  <c:v>2.3219211760646046E-2</c:v>
                </c:pt>
                <c:pt idx="5">
                  <c:v>4.1168662051702817E-2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revenue'!$B$151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revenue'!$C$131:$H$131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revenue'!$C$151:$H$151</c:f>
              <c:numCache>
                <c:formatCode>_(* #,##0.00_);_(* \(#,##0.00\);_(* "-"??_);_(@_)</c:formatCode>
                <c:ptCount val="6"/>
                <c:pt idx="0">
                  <c:v>1.8669971962304657E-3</c:v>
                </c:pt>
                <c:pt idx="1">
                  <c:v>4.0461059983608839E-3</c:v>
                </c:pt>
                <c:pt idx="2">
                  <c:v>1.4045434726561905E-2</c:v>
                </c:pt>
                <c:pt idx="3">
                  <c:v>9.9632207221470842E-2</c:v>
                </c:pt>
                <c:pt idx="4">
                  <c:v>2.8116990852937663E-2</c:v>
                </c:pt>
                <c:pt idx="5">
                  <c:v>4.6696368326225049E-2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revenue'!$B$165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revenue'!$C$165:$H$165</c:f>
              <c:numCache>
                <c:formatCode>_(* #,##0.00_);_(* \(#,##0.00\);_(* "-"??_);_(@_)</c:formatCode>
                <c:ptCount val="6"/>
                <c:pt idx="0">
                  <c:v>0.16957298806501092</c:v>
                </c:pt>
                <c:pt idx="1">
                  <c:v>0.40841916370534043</c:v>
                </c:pt>
                <c:pt idx="2">
                  <c:v>0.89834409614131616</c:v>
                </c:pt>
                <c:pt idx="3">
                  <c:v>0.29623046685381743</c:v>
                </c:pt>
                <c:pt idx="4">
                  <c:v>0.35046115831973879</c:v>
                </c:pt>
                <c:pt idx="5">
                  <c:v>0.23794166345320958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revenue'!$B$166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revenue'!$C$166:$H$166</c:f>
              <c:numCache>
                <c:formatCode>_(* #,##0.00_);_(* \(#,##0.00\);_(* "-"??_);_(@_)</c:formatCode>
                <c:ptCount val="6"/>
                <c:pt idx="0">
                  <c:v>0.25113822972266681</c:v>
                </c:pt>
                <c:pt idx="1">
                  <c:v>0.39693596474907311</c:v>
                </c:pt>
                <c:pt idx="2">
                  <c:v>0.86268372754589484</c:v>
                </c:pt>
                <c:pt idx="3">
                  <c:v>0.2939626703108183</c:v>
                </c:pt>
                <c:pt idx="4">
                  <c:v>0.35906103828603914</c:v>
                </c:pt>
                <c:pt idx="5">
                  <c:v>0.22833363965936546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revenue'!$B$167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revenue'!$C$167:$H$167</c:f>
              <c:numCache>
                <c:formatCode>_(* #,##0.00_);_(* \(#,##0.00\);_(* "-"??_);_(@_)</c:formatCode>
                <c:ptCount val="6"/>
                <c:pt idx="0">
                  <c:v>3.7687106562279235E-2</c:v>
                </c:pt>
                <c:pt idx="1">
                  <c:v>0.39903528981903436</c:v>
                </c:pt>
                <c:pt idx="2">
                  <c:v>0.78083384870985084</c:v>
                </c:pt>
                <c:pt idx="3">
                  <c:v>0.33108048402277507</c:v>
                </c:pt>
                <c:pt idx="4">
                  <c:v>0.36466092286983814</c:v>
                </c:pt>
                <c:pt idx="5">
                  <c:v>0.26037478101798095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revenue'!$B$168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revenue'!$C$168:$H$168</c:f>
              <c:numCache>
                <c:formatCode>_(* #,##0.00_);_(* \(#,##0.00\);_(* "-"??_);_(@_)</c:formatCode>
                <c:ptCount val="6"/>
                <c:pt idx="0">
                  <c:v>4.2778738888270308E-2</c:v>
                </c:pt>
                <c:pt idx="1">
                  <c:v>0.41634152052375895</c:v>
                </c:pt>
                <c:pt idx="2">
                  <c:v>0.74154471306417347</c:v>
                </c:pt>
                <c:pt idx="3">
                  <c:v>0.43421960358336376</c:v>
                </c:pt>
                <c:pt idx="4">
                  <c:v>0.35875046020285178</c:v>
                </c:pt>
                <c:pt idx="5">
                  <c:v>0.19964512784964994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revenue'!$B$169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revenue'!$C$169:$H$169</c:f>
              <c:numCache>
                <c:formatCode>_(* #,##0.00_);_(* \(#,##0.00\);_(* "-"??_);_(@_)</c:formatCode>
                <c:ptCount val="6"/>
                <c:pt idx="0">
                  <c:v>4.750887908322151E-2</c:v>
                </c:pt>
                <c:pt idx="1">
                  <c:v>0.41169352376592894</c:v>
                </c:pt>
                <c:pt idx="2">
                  <c:v>0.87740622448549332</c:v>
                </c:pt>
                <c:pt idx="3">
                  <c:v>0.46420595864240094</c:v>
                </c:pt>
                <c:pt idx="4">
                  <c:v>0.39280840150450957</c:v>
                </c:pt>
                <c:pt idx="5">
                  <c:v>0.26435423137913738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revenue'!$B$170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revenue'!$C$170:$H$170</c:f>
              <c:numCache>
                <c:formatCode>_(* #,##0.00_);_(* \(#,##0.00\);_(* "-"??_);_(@_)</c:formatCode>
                <c:ptCount val="6"/>
                <c:pt idx="0">
                  <c:v>4.7891429061282943E-2</c:v>
                </c:pt>
                <c:pt idx="1">
                  <c:v>0.41306063664718567</c:v>
                </c:pt>
                <c:pt idx="2">
                  <c:v>0.88473119872527306</c:v>
                </c:pt>
                <c:pt idx="3">
                  <c:v>0.45717668519990334</c:v>
                </c:pt>
                <c:pt idx="4">
                  <c:v>0.3858777651296148</c:v>
                </c:pt>
                <c:pt idx="5">
                  <c:v>0.27948953389911529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revenue'!$B$171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revenue'!$C$171:$H$171</c:f>
              <c:numCache>
                <c:formatCode>_(* #,##0.00_);_(* \(#,##0.00\);_(* "-"??_);_(@_)</c:formatCode>
                <c:ptCount val="6"/>
                <c:pt idx="0">
                  <c:v>4.9778792337745785E-2</c:v>
                </c:pt>
                <c:pt idx="1">
                  <c:v>0.43560507889076477</c:v>
                </c:pt>
                <c:pt idx="2">
                  <c:v>0.17036223586633434</c:v>
                </c:pt>
                <c:pt idx="3">
                  <c:v>0.47636311405452947</c:v>
                </c:pt>
                <c:pt idx="4">
                  <c:v>0.36488013314643603</c:v>
                </c:pt>
                <c:pt idx="5">
                  <c:v>0.25743587599656509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revenue'!$B$172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revenue'!$C$172:$H$172</c:f>
              <c:numCache>
                <c:formatCode>_(* #,##0.00_);_(* \(#,##0.00\);_(* "-"??_);_(@_)</c:formatCode>
                <c:ptCount val="6"/>
                <c:pt idx="0">
                  <c:v>9.1632730779264079E-2</c:v>
                </c:pt>
                <c:pt idx="1">
                  <c:v>0.43041711230771801</c:v>
                </c:pt>
                <c:pt idx="2">
                  <c:v>0.1848233664615232</c:v>
                </c:pt>
                <c:pt idx="3">
                  <c:v>0.4714022636848233</c:v>
                </c:pt>
                <c:pt idx="4">
                  <c:v>0.36407856034855296</c:v>
                </c:pt>
                <c:pt idx="5">
                  <c:v>0.20997196631791376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revenue'!$B$173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revenue'!$C$173:$H$173</c:f>
              <c:numCache>
                <c:formatCode>_(* #,##0.00_);_(* \(#,##0.00\);_(* "-"??_);_(@_)</c:formatCode>
                <c:ptCount val="6"/>
                <c:pt idx="0">
                  <c:v>9.8471193629602674E-2</c:v>
                </c:pt>
                <c:pt idx="1">
                  <c:v>0.45910065274134337</c:v>
                </c:pt>
                <c:pt idx="2">
                  <c:v>1.1430904721744002</c:v>
                </c:pt>
                <c:pt idx="3">
                  <c:v>0.49535260771773953</c:v>
                </c:pt>
                <c:pt idx="4">
                  <c:v>0.37980933357503105</c:v>
                </c:pt>
                <c:pt idx="5">
                  <c:v>0.29448976256406528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revenue'!$B$174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revenue'!$C$174:$H$174</c:f>
              <c:numCache>
                <c:formatCode>_(* #,##0.00_);_(* \(#,##0.00\);_(* "-"??_);_(@_)</c:formatCode>
                <c:ptCount val="6"/>
                <c:pt idx="0">
                  <c:v>7.9483405253917186E-2</c:v>
                </c:pt>
                <c:pt idx="1">
                  <c:v>0.45286361077805054</c:v>
                </c:pt>
                <c:pt idx="2">
                  <c:v>1.0973182091720031</c:v>
                </c:pt>
                <c:pt idx="3">
                  <c:v>0.80942515814051708</c:v>
                </c:pt>
                <c:pt idx="4">
                  <c:v>0.38860020736324336</c:v>
                </c:pt>
                <c:pt idx="5">
                  <c:v>0.29577087276610264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revenue'!$B$175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revenue'!$C$175:$H$175</c:f>
              <c:numCache>
                <c:formatCode>_(* #,##0.00_);_(* \(#,##0.00\);_(* "-"??_);_(@_)</c:formatCode>
                <c:ptCount val="6"/>
                <c:pt idx="0">
                  <c:v>7.7715468915540611E-2</c:v>
                </c:pt>
                <c:pt idx="1">
                  <c:v>0.43290126257576567</c:v>
                </c:pt>
                <c:pt idx="2">
                  <c:v>1.1973840413962564</c:v>
                </c:pt>
                <c:pt idx="3">
                  <c:v>0.32540935245077379</c:v>
                </c:pt>
                <c:pt idx="4">
                  <c:v>0.36472091728990758</c:v>
                </c:pt>
                <c:pt idx="5">
                  <c:v>0.26128165770934025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revenue'!$B$176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revenue'!$C$156:$H$156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revenue'!$C$176:$H$176</c:f>
              <c:numCache>
                <c:formatCode>_(* #,##0.00_);_(* \(#,##0.00\);_(* "-"??_);_(@_)</c:formatCode>
                <c:ptCount val="6"/>
                <c:pt idx="0">
                  <c:v>6.6423733484322164E-2</c:v>
                </c:pt>
                <c:pt idx="1">
                  <c:v>0.43511306236850067</c:v>
                </c:pt>
                <c:pt idx="2">
                  <c:v>1.0570824741986102</c:v>
                </c:pt>
                <c:pt idx="3">
                  <c:v>0.47456787670086786</c:v>
                </c:pt>
                <c:pt idx="4">
                  <c:v>0.35050559235656448</c:v>
                </c:pt>
                <c:pt idx="5">
                  <c:v>0.21162759058330724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revenue'!$B$189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revenue'!$C$189:$H$189</c:f>
              <c:numCache>
                <c:formatCode>_(* #,##0.00_);_(* \(#,##0.00\);_(* "-"??_);_(@_)</c:formatCode>
                <c:ptCount val="6"/>
                <c:pt idx="0">
                  <c:v>0.43195065548606165</c:v>
                </c:pt>
                <c:pt idx="1">
                  <c:v>0.658686730506156</c:v>
                </c:pt>
                <c:pt idx="2">
                  <c:v>1.5693911775428364</c:v>
                </c:pt>
                <c:pt idx="3">
                  <c:v>0.3777913893350206</c:v>
                </c:pt>
                <c:pt idx="4">
                  <c:v>0.2970115971350975</c:v>
                </c:pt>
                <c:pt idx="5">
                  <c:v>0.30168473292412173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revenue'!$B$190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revenue'!$C$190:$H$190</c:f>
              <c:numCache>
                <c:formatCode>_(* #,##0.00_);_(* \(#,##0.00\);_(* "-"??_);_(@_)</c:formatCode>
                <c:ptCount val="6"/>
                <c:pt idx="0">
                  <c:v>0.46534413491867332</c:v>
                </c:pt>
                <c:pt idx="1">
                  <c:v>0.58823063937539566</c:v>
                </c:pt>
                <c:pt idx="2">
                  <c:v>1.5636724888868929</c:v>
                </c:pt>
                <c:pt idx="3">
                  <c:v>0.51203532672416086</c:v>
                </c:pt>
                <c:pt idx="4">
                  <c:v>0.51849235611208888</c:v>
                </c:pt>
                <c:pt idx="5">
                  <c:v>0.32399554771584615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revenue'!$B$191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revenue'!$C$191:$H$191</c:f>
              <c:numCache>
                <c:formatCode>_(* #,##0.00_);_(* \(#,##0.00\);_(* "-"??_);_(@_)</c:formatCode>
                <c:ptCount val="6"/>
                <c:pt idx="0">
                  <c:v>0.61294953303320421</c:v>
                </c:pt>
                <c:pt idx="1">
                  <c:v>0.87294100573253031</c:v>
                </c:pt>
                <c:pt idx="2">
                  <c:v>1.4259570649255207</c:v>
                </c:pt>
                <c:pt idx="3">
                  <c:v>0.52227585408222565</c:v>
                </c:pt>
                <c:pt idx="4">
                  <c:v>0.40723846768106586</c:v>
                </c:pt>
                <c:pt idx="5">
                  <c:v>0.33630955332424278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revenue'!$B$192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revenue'!$C$192:$H$192</c:f>
              <c:numCache>
                <c:formatCode>_(* #,##0.00_);_(* \(#,##0.00\);_(* "-"??_);_(@_)</c:formatCode>
                <c:ptCount val="6"/>
                <c:pt idx="0">
                  <c:v>0.87086645594968359</c:v>
                </c:pt>
                <c:pt idx="1">
                  <c:v>0.97746541722445335</c:v>
                </c:pt>
                <c:pt idx="2">
                  <c:v>1.5263370604142792</c:v>
                </c:pt>
                <c:pt idx="3">
                  <c:v>0.52010471009144477</c:v>
                </c:pt>
                <c:pt idx="4">
                  <c:v>0.38690791718494288</c:v>
                </c:pt>
                <c:pt idx="5">
                  <c:v>0.35105574965821057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revenue'!$B$193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revenue'!$C$193:$H$193</c:f>
              <c:numCache>
                <c:formatCode>_(* #,##0.00_);_(* \(#,##0.00\);_(* "-"??_);_(@_)</c:formatCode>
                <c:ptCount val="6"/>
                <c:pt idx="0">
                  <c:v>6.2051866909498841E-2</c:v>
                </c:pt>
                <c:pt idx="1">
                  <c:v>0.91405979452845432</c:v>
                </c:pt>
                <c:pt idx="2">
                  <c:v>0.94367003747071299</c:v>
                </c:pt>
                <c:pt idx="3">
                  <c:v>0.54421734198660976</c:v>
                </c:pt>
                <c:pt idx="4">
                  <c:v>0.41040231896165824</c:v>
                </c:pt>
                <c:pt idx="5">
                  <c:v>0.46404065483908991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revenue'!$B$194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revenue'!$C$194:$H$194</c:f>
              <c:numCache>
                <c:formatCode>_(* #,##0.00_);_(* \(#,##0.00\);_(* "-"??_);_(@_)</c:formatCode>
                <c:ptCount val="6"/>
                <c:pt idx="0">
                  <c:v>4.0959730286030963E-2</c:v>
                </c:pt>
                <c:pt idx="1">
                  <c:v>0.62427518930349957</c:v>
                </c:pt>
                <c:pt idx="2">
                  <c:v>1.006318036885909</c:v>
                </c:pt>
                <c:pt idx="3">
                  <c:v>0.30285666784298304</c:v>
                </c:pt>
                <c:pt idx="4">
                  <c:v>0.34809359612277896</c:v>
                </c:pt>
                <c:pt idx="5">
                  <c:v>0.27254384452695002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revenue'!$B$195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revenue'!$C$195:$H$195</c:f>
              <c:numCache>
                <c:formatCode>_(* #,##0.00_);_(* \(#,##0.00\);_(* "-"??_);_(@_)</c:formatCode>
                <c:ptCount val="6"/>
                <c:pt idx="0">
                  <c:v>2.3681361514125473E-2</c:v>
                </c:pt>
                <c:pt idx="1">
                  <c:v>0.99623030343429264</c:v>
                </c:pt>
                <c:pt idx="2">
                  <c:v>0.49326459851229704</c:v>
                </c:pt>
                <c:pt idx="3">
                  <c:v>0.31487362309987321</c:v>
                </c:pt>
                <c:pt idx="4">
                  <c:v>0.28244376521939119</c:v>
                </c:pt>
                <c:pt idx="5">
                  <c:v>0.38459515000305794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revenue'!$B$196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revenue'!$C$196:$H$196</c:f>
              <c:numCache>
                <c:formatCode>_(* #,##0.00_);_(* \(#,##0.00\);_(* "-"??_);_(@_)</c:formatCode>
                <c:ptCount val="6"/>
                <c:pt idx="0">
                  <c:v>2.8434892325321988E-2</c:v>
                </c:pt>
                <c:pt idx="1">
                  <c:v>1.0223721596214159</c:v>
                </c:pt>
                <c:pt idx="2">
                  <c:v>0.76245686167318372</c:v>
                </c:pt>
                <c:pt idx="3">
                  <c:v>0.35011747925005687</c:v>
                </c:pt>
                <c:pt idx="4">
                  <c:v>0.25520000112855584</c:v>
                </c:pt>
                <c:pt idx="5">
                  <c:v>0.48387693178362262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revenue'!$B$197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revenue'!$C$197:$H$197</c:f>
              <c:numCache>
                <c:formatCode>_(* #,##0.00_);_(* \(#,##0.00\);_(* "-"??_);_(@_)</c:formatCode>
                <c:ptCount val="6"/>
                <c:pt idx="0">
                  <c:v>2.0097337300806442E-2</c:v>
                </c:pt>
                <c:pt idx="1">
                  <c:v>0.39968057648924188</c:v>
                </c:pt>
                <c:pt idx="2">
                  <c:v>0.35312031226545076</c:v>
                </c:pt>
                <c:pt idx="3">
                  <c:v>0.76230105962114458</c:v>
                </c:pt>
                <c:pt idx="4">
                  <c:v>0.2817686968152559</c:v>
                </c:pt>
                <c:pt idx="5">
                  <c:v>0.48328153862135059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revenue'!$B$198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revenue'!$C$182:$H$182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revenue'!$C$198:$H$198</c:f>
              <c:numCache>
                <c:formatCode>_(* #,##0.00_);_(* \(#,##0.00\);_(* "-"??_);_(@_)</c:formatCode>
                <c:ptCount val="6"/>
                <c:pt idx="0">
                  <c:v>1.7863053699786031E-2</c:v>
                </c:pt>
                <c:pt idx="1">
                  <c:v>0.3702439019852925</c:v>
                </c:pt>
                <c:pt idx="2">
                  <c:v>0.40521300026601154</c:v>
                </c:pt>
                <c:pt idx="3">
                  <c:v>0.75064957714514147</c:v>
                </c:pt>
                <c:pt idx="4">
                  <c:v>0.29125534377582801</c:v>
                </c:pt>
                <c:pt idx="5">
                  <c:v>0.45092075259439413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revenue'!$B$219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revenue'!$C$219:$H$219</c:f>
              <c:numCache>
                <c:formatCode>_(* #,##0.00_);_(* \(#,##0.00\);_(* "-"??_);_(@_)</c:formatCode>
                <c:ptCount val="6"/>
                <c:pt idx="0">
                  <c:v>3.9217588392332643</c:v>
                </c:pt>
                <c:pt idx="1">
                  <c:v>5.382059800664452</c:v>
                </c:pt>
                <c:pt idx="2">
                  <c:v>0</c:v>
                </c:pt>
                <c:pt idx="3">
                  <c:v>5.259572465719982</c:v>
                </c:pt>
                <c:pt idx="4">
                  <c:v>24.235711803092951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revenue'!$B$220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revenue'!$C$220:$H$220</c:f>
              <c:numCache>
                <c:formatCode>_(* #,##0.00_);_(* \(#,##0.00\);_(* "-"??_);_(@_)</c:formatCode>
                <c:ptCount val="6"/>
                <c:pt idx="0">
                  <c:v>5.7393816726061235</c:v>
                </c:pt>
                <c:pt idx="1">
                  <c:v>5.3201413427561839</c:v>
                </c:pt>
                <c:pt idx="2">
                  <c:v>0</c:v>
                </c:pt>
                <c:pt idx="3">
                  <c:v>5.6647985438087272</c:v>
                </c:pt>
                <c:pt idx="4">
                  <c:v>23.792561678542736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revenue'!$B$221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revenue'!$C$221:$H$221</c:f>
              <c:numCache>
                <c:formatCode>_(* #,##0.00_);_(* \(#,##0.00\);_(* "-"??_);_(@_)</c:formatCode>
                <c:ptCount val="6"/>
                <c:pt idx="0">
                  <c:v>0.25933377196581048</c:v>
                </c:pt>
                <c:pt idx="1">
                  <c:v>5.2610741423154819</c:v>
                </c:pt>
                <c:pt idx="2">
                  <c:v>0</c:v>
                </c:pt>
                <c:pt idx="3">
                  <c:v>5.4546469411785399</c:v>
                </c:pt>
                <c:pt idx="4">
                  <c:v>24.032153576330835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revenue'!$B$222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revenue'!$C$222:$H$222</c:f>
              <c:numCache>
                <c:formatCode>_(* #,##0.00_);_(* \(#,##0.00\);_(* "-"??_);_(@_)</c:formatCode>
                <c:ptCount val="6"/>
                <c:pt idx="0">
                  <c:v>6.6046626392091495E-2</c:v>
                </c:pt>
                <c:pt idx="1">
                  <c:v>1.5173633833607802</c:v>
                </c:pt>
                <c:pt idx="2">
                  <c:v>0</c:v>
                </c:pt>
                <c:pt idx="3">
                  <c:v>1.2170829732827793</c:v>
                </c:pt>
                <c:pt idx="4">
                  <c:v>5.3259871441689626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revenue'!$B$223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revenue'!$C$223:$H$223</c:f>
              <c:numCache>
                <c:formatCode>_(* #,##0.00_);_(* \(#,##0.00\);_(* "-"??_);_(@_)</c:formatCode>
                <c:ptCount val="6"/>
                <c:pt idx="0">
                  <c:v>4.5139838132355094E-2</c:v>
                </c:pt>
                <c:pt idx="1">
                  <c:v>16.015266492159991</c:v>
                </c:pt>
                <c:pt idx="2">
                  <c:v>0</c:v>
                </c:pt>
                <c:pt idx="3">
                  <c:v>1.1978358546247307</c:v>
                </c:pt>
                <c:pt idx="4">
                  <c:v>5.5072463768115938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revenue'!$B$224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revenue'!$C$224:$H$224</c:f>
              <c:numCache>
                <c:formatCode>_(* #,##0.00_);_(* \(#,##0.00\);_(* "-"??_);_(@_)</c:formatCode>
                <c:ptCount val="6"/>
                <c:pt idx="0">
                  <c:v>0.10487215204060393</c:v>
                </c:pt>
                <c:pt idx="1">
                  <c:v>17.482744942483141</c:v>
                </c:pt>
                <c:pt idx="2">
                  <c:v>0</c:v>
                </c:pt>
                <c:pt idx="3">
                  <c:v>1.1136893161603632</c:v>
                </c:pt>
                <c:pt idx="4">
                  <c:v>5.3268765133171918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revenue'!$B$225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revenue'!$C$225:$H$225</c:f>
              <c:numCache>
                <c:formatCode>_(* #,##0.00_);_(* \(#,##0.00\);_(* "-"??_);_(@_)</c:formatCode>
                <c:ptCount val="6"/>
                <c:pt idx="0">
                  <c:v>9.8233001203053366E-2</c:v>
                </c:pt>
                <c:pt idx="1">
                  <c:v>0</c:v>
                </c:pt>
                <c:pt idx="2">
                  <c:v>0</c:v>
                </c:pt>
                <c:pt idx="3">
                  <c:v>1.048282756908504</c:v>
                </c:pt>
                <c:pt idx="4">
                  <c:v>5.3658536585365848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revenue'!$B$226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revenue'!$C$226:$H$226</c:f>
              <c:numCache>
                <c:formatCode>_(* #,##0.00_);_(* \(#,##0.00\);_(* "-"??_);_(@_)</c:formatCode>
                <c:ptCount val="6"/>
                <c:pt idx="0">
                  <c:v>8.6841011406095708E-2</c:v>
                </c:pt>
                <c:pt idx="1">
                  <c:v>0</c:v>
                </c:pt>
                <c:pt idx="2">
                  <c:v>0</c:v>
                </c:pt>
                <c:pt idx="3">
                  <c:v>1.0399358421587841</c:v>
                </c:pt>
                <c:pt idx="4">
                  <c:v>4.7006651884700661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revenue'!$B$227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revenue'!$C$227:$H$227</c:f>
              <c:numCache>
                <c:formatCode>_(* #,##0.00_);_(* \(#,##0.00\);_(* "-"??_);_(@_)</c:formatCode>
                <c:ptCount val="6"/>
                <c:pt idx="0">
                  <c:v>5.3954074992780827E-2</c:v>
                </c:pt>
                <c:pt idx="1">
                  <c:v>0</c:v>
                </c:pt>
                <c:pt idx="2">
                  <c:v>0</c:v>
                </c:pt>
                <c:pt idx="3">
                  <c:v>1.1146877166830862</c:v>
                </c:pt>
                <c:pt idx="4">
                  <c:v>5.3658536585365848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revenue'!$B$228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revenue'!$C$228:$H$228</c:f>
              <c:numCache>
                <c:formatCode>_(* #,##0.00_);_(* \(#,##0.00\);_(* "-"??_);_(@_)</c:formatCode>
                <c:ptCount val="6"/>
                <c:pt idx="0">
                  <c:v>3.5128263708385843E-2</c:v>
                </c:pt>
                <c:pt idx="1">
                  <c:v>0</c:v>
                </c:pt>
                <c:pt idx="2">
                  <c:v>0</c:v>
                </c:pt>
                <c:pt idx="3">
                  <c:v>1.0623989138593324</c:v>
                </c:pt>
                <c:pt idx="4">
                  <c:v>5.3658536585365857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revenue'!$B$229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revenue'!$C$229:$H$229</c:f>
              <c:numCache>
                <c:formatCode>_(* #,##0.00_);_(* \(#,##0.00\);_(* "-"??_);_(@_)</c:formatCode>
                <c:ptCount val="6"/>
                <c:pt idx="0">
                  <c:v>4.2829788629481291E-5</c:v>
                </c:pt>
                <c:pt idx="1">
                  <c:v>0</c:v>
                </c:pt>
                <c:pt idx="2">
                  <c:v>0</c:v>
                </c:pt>
                <c:pt idx="3">
                  <c:v>1.0388208858422074</c:v>
                </c:pt>
                <c:pt idx="4">
                  <c:v>5.3658536585365857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revenue'!$B$230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revenue'!$C$210:$H$210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revenue'!$C$230:$H$230</c:f>
              <c:numCache>
                <c:formatCode>_(* #,##0.00_);_(* \(#,##0.00\);_(*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0.97646485880456879</c:v>
                </c:pt>
                <c:pt idx="4">
                  <c:v>4.8824434190287853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revenue'!$B$244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revenue'!$C$244:$H$244</c:f>
              <c:numCache>
                <c:formatCode>_(* #,##0.00_);_(* \(#,##0.00\);_(* "-"??_);_(@_)</c:formatCode>
                <c:ptCount val="6"/>
                <c:pt idx="0">
                  <c:v>1.2075844671312024</c:v>
                </c:pt>
                <c:pt idx="1">
                  <c:v>5.189785620873506</c:v>
                </c:pt>
                <c:pt idx="2">
                  <c:v>4.4425082973109413</c:v>
                </c:pt>
                <c:pt idx="3">
                  <c:v>1.35307229186356</c:v>
                </c:pt>
                <c:pt idx="4">
                  <c:v>1.9826559614658825</c:v>
                </c:pt>
                <c:pt idx="5">
                  <c:v>2.6131362619301006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revenue'!$B$245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revenue'!$C$245:$H$245</c:f>
              <c:numCache>
                <c:formatCode>_(* #,##0.00_);_(* \(#,##0.00\);_(* "-"??_);_(@_)</c:formatCode>
                <c:ptCount val="6"/>
                <c:pt idx="0">
                  <c:v>1.6469986045807163</c:v>
                </c:pt>
                <c:pt idx="1">
                  <c:v>5.3689261621327624</c:v>
                </c:pt>
                <c:pt idx="2">
                  <c:v>4.5277805841407597</c:v>
                </c:pt>
                <c:pt idx="3">
                  <c:v>1.5431450368037161</c:v>
                </c:pt>
                <c:pt idx="4">
                  <c:v>1.9876747262898824</c:v>
                </c:pt>
                <c:pt idx="5">
                  <c:v>2.5186597012648422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revenue'!$B$246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revenue'!$C$246:$H$246</c:f>
              <c:numCache>
                <c:formatCode>_(* #,##0.00_);_(* \(#,##0.00\);_(* "-"??_);_(@_)</c:formatCode>
                <c:ptCount val="6"/>
                <c:pt idx="0">
                  <c:v>3.1797476046472761</c:v>
                </c:pt>
                <c:pt idx="1">
                  <c:v>5.3382369964683756</c:v>
                </c:pt>
                <c:pt idx="2">
                  <c:v>4.4587835062881398</c:v>
                </c:pt>
                <c:pt idx="3">
                  <c:v>1.6906559307903031</c:v>
                </c:pt>
                <c:pt idx="4">
                  <c:v>2.0094479725815946</c:v>
                </c:pt>
                <c:pt idx="5">
                  <c:v>2.4096550655046958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revenue'!$B$247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revenue'!$C$247:$H$247</c:f>
              <c:numCache>
                <c:formatCode>_(* #,##0.00_);_(* \(#,##0.00\);_(* "-"??_);_(@_)</c:formatCode>
                <c:ptCount val="6"/>
                <c:pt idx="0">
                  <c:v>0.20049994812132277</c:v>
                </c:pt>
                <c:pt idx="1">
                  <c:v>1.7695465455006478</c:v>
                </c:pt>
                <c:pt idx="2">
                  <c:v>4.3999999999999995</c:v>
                </c:pt>
                <c:pt idx="3">
                  <c:v>0.98116091906477831</c:v>
                </c:pt>
                <c:pt idx="4">
                  <c:v>0.4958870227678186</c:v>
                </c:pt>
                <c:pt idx="5">
                  <c:v>0.39340937619104854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revenue'!$B$248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revenue'!$C$248:$H$248</c:f>
              <c:numCache>
                <c:formatCode>_(* #,##0.00_);_(* \(#,##0.00\);_(* "-"??_);_(@_)</c:formatCode>
                <c:ptCount val="6"/>
                <c:pt idx="0">
                  <c:v>0.25516482093128684</c:v>
                </c:pt>
                <c:pt idx="1">
                  <c:v>1.638262120901935</c:v>
                </c:pt>
                <c:pt idx="2">
                  <c:v>4.3321688325909493</c:v>
                </c:pt>
                <c:pt idx="3">
                  <c:v>0.92425281532170156</c:v>
                </c:pt>
                <c:pt idx="4">
                  <c:v>0.58337873476627433</c:v>
                </c:pt>
                <c:pt idx="5">
                  <c:v>0.69330506101065148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revenue'!$B$249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revenue'!$C$249:$H$249</c:f>
              <c:numCache>
                <c:formatCode>_(* #,##0.00_);_(* \(#,##0.00\);_(* "-"??_);_(@_)</c:formatCode>
                <c:ptCount val="6"/>
                <c:pt idx="0">
                  <c:v>0.3629460048020548</c:v>
                </c:pt>
                <c:pt idx="1">
                  <c:v>1.8086561016448597</c:v>
                </c:pt>
                <c:pt idx="2">
                  <c:v>4.0263639000946947</c:v>
                </c:pt>
                <c:pt idx="3">
                  <c:v>1.1877212583853805</c:v>
                </c:pt>
                <c:pt idx="4">
                  <c:v>0.50531122383508154</c:v>
                </c:pt>
                <c:pt idx="5">
                  <c:v>0.65972546310169677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revenue'!$B$250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revenue'!$C$250:$H$250</c:f>
              <c:numCache>
                <c:formatCode>_(* #,##0.00_);_(* \(#,##0.00\);_(* "-"??_);_(@_)</c:formatCode>
                <c:ptCount val="6"/>
                <c:pt idx="0">
                  <c:v>0.21274203450574897</c:v>
                </c:pt>
                <c:pt idx="1">
                  <c:v>1.6278079646425998</c:v>
                </c:pt>
                <c:pt idx="2">
                  <c:v>5.4195042598362244</c:v>
                </c:pt>
                <c:pt idx="3">
                  <c:v>1.2903339988536524</c:v>
                </c:pt>
                <c:pt idx="4">
                  <c:v>0.42685500210918698</c:v>
                </c:pt>
                <c:pt idx="5">
                  <c:v>0.50745075078720203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revenue'!$B$251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revenue'!$C$251:$H$251</c:f>
              <c:numCache>
                <c:formatCode>_(* #,##0.00_);_(* \(#,##0.00\);_(* "-"??_);_(@_)</c:formatCode>
                <c:ptCount val="6"/>
                <c:pt idx="0">
                  <c:v>0.22541231160931613</c:v>
                </c:pt>
                <c:pt idx="1">
                  <c:v>1.6064095273099575</c:v>
                </c:pt>
                <c:pt idx="2">
                  <c:v>5.3013307322510972</c:v>
                </c:pt>
                <c:pt idx="3">
                  <c:v>1.2836225074364107</c:v>
                </c:pt>
                <c:pt idx="4">
                  <c:v>0.6080882197220111</c:v>
                </c:pt>
                <c:pt idx="5">
                  <c:v>0.38305306282054297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revenue'!$B$252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revenue'!$C$252:$H$252</c:f>
              <c:numCache>
                <c:formatCode>_(* #,##0.00_);_(* \(#,##0.00\);_(* "-"??_);_(@_)</c:formatCode>
                <c:ptCount val="6"/>
                <c:pt idx="0">
                  <c:v>0.13149968389879466</c:v>
                </c:pt>
                <c:pt idx="1">
                  <c:v>1.6880796069186945</c:v>
                </c:pt>
                <c:pt idx="2">
                  <c:v>2.2322140375735109</c:v>
                </c:pt>
                <c:pt idx="3">
                  <c:v>1.2240741666590822</c:v>
                </c:pt>
                <c:pt idx="4">
                  <c:v>0.42201687147507472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revenue'!$B$253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revenue'!$C$253:$H$253</c:f>
              <c:numCache>
                <c:formatCode>_(* #,##0.00_);_(* \(#,##0.00\);_(* "-"??_);_(@_)</c:formatCode>
                <c:ptCount val="6"/>
                <c:pt idx="0">
                  <c:v>0.15584844560844399</c:v>
                </c:pt>
                <c:pt idx="1">
                  <c:v>1.4266048241278164</c:v>
                </c:pt>
                <c:pt idx="2">
                  <c:v>2.2710830267311932</c:v>
                </c:pt>
                <c:pt idx="3">
                  <c:v>1.2359925166185564</c:v>
                </c:pt>
                <c:pt idx="4">
                  <c:v>0.55466517383361846</c:v>
                </c:pt>
                <c:pt idx="5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revenue'!$B$254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revenue'!$C$254:$H$254</c:f>
              <c:numCache>
                <c:formatCode>_(* #,##0.00_);_(* \(#,##0.00\);_(* "-"??_);_(@_)</c:formatCode>
                <c:ptCount val="6"/>
                <c:pt idx="0">
                  <c:v>0.22797692097948855</c:v>
                </c:pt>
                <c:pt idx="1">
                  <c:v>1.4125323938671333</c:v>
                </c:pt>
                <c:pt idx="2">
                  <c:v>1.9040802734547151</c:v>
                </c:pt>
                <c:pt idx="3">
                  <c:v>1.2192433448333686</c:v>
                </c:pt>
                <c:pt idx="4">
                  <c:v>0.56544660119020762</c:v>
                </c:pt>
                <c:pt idx="5">
                  <c:v>0.42145152873355801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revenue'!$B$255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revenue'!$C$235:$H$235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revenue'!$C$255:$H$255</c:f>
              <c:numCache>
                <c:formatCode>_(* #,##0.00_);_(* \(#,##0.00\);_(* "-"??_);_(@_)</c:formatCode>
                <c:ptCount val="6"/>
                <c:pt idx="0">
                  <c:v>0.11354453607379966</c:v>
                </c:pt>
                <c:pt idx="1">
                  <c:v>1.311330191697208</c:v>
                </c:pt>
                <c:pt idx="2">
                  <c:v>1.4593312394017557</c:v>
                </c:pt>
                <c:pt idx="3">
                  <c:v>1.1612720407312844</c:v>
                </c:pt>
                <c:pt idx="4">
                  <c:v>0.61305604263772318</c:v>
                </c:pt>
                <c:pt idx="5">
                  <c:v>0.26192383533559921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revenue'!$B$270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revenue'!$C$270:$H$270</c:f>
              <c:numCache>
                <c:formatCode>_(* #,##0.00_);_(* \(#,##0.00\);_(* "-"??_);_(@_)</c:formatCode>
                <c:ptCount val="6"/>
                <c:pt idx="0">
                  <c:v>6.712289157460348E-2</c:v>
                </c:pt>
                <c:pt idx="1">
                  <c:v>0.22322930992217979</c:v>
                </c:pt>
                <c:pt idx="2">
                  <c:v>0.37440695603644331</c:v>
                </c:pt>
                <c:pt idx="3">
                  <c:v>0.21857733528282849</c:v>
                </c:pt>
                <c:pt idx="4">
                  <c:v>0.21599031834541774</c:v>
                </c:pt>
                <c:pt idx="5">
                  <c:v>0.19240638354378425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revenue'!$B$271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revenue'!$C$271:$H$271</c:f>
              <c:numCache>
                <c:formatCode>_(* #,##0.00_);_(* \(#,##0.00\);_(* "-"??_);_(@_)</c:formatCode>
                <c:ptCount val="6"/>
                <c:pt idx="0">
                  <c:v>9.1219085681687767E-2</c:v>
                </c:pt>
                <c:pt idx="1">
                  <c:v>0.21838027438306831</c:v>
                </c:pt>
                <c:pt idx="2">
                  <c:v>0.37016980123348053</c:v>
                </c:pt>
                <c:pt idx="3">
                  <c:v>0.21577443244197866</c:v>
                </c:pt>
                <c:pt idx="4">
                  <c:v>0.21243014034384405</c:v>
                </c:pt>
                <c:pt idx="5">
                  <c:v>0.19351202670285825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revenue'!$B$272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revenue'!$C$272:$H$272</c:f>
              <c:numCache>
                <c:formatCode>_(* #,##0.00_);_(* \(#,##0.00\);_(* "-"??_);_(@_)</c:formatCode>
                <c:ptCount val="6"/>
                <c:pt idx="0">
                  <c:v>1.8428990023458224E-2</c:v>
                </c:pt>
                <c:pt idx="1">
                  <c:v>0.20640688130868751</c:v>
                </c:pt>
                <c:pt idx="2">
                  <c:v>0.29154330607112533</c:v>
                </c:pt>
                <c:pt idx="3">
                  <c:v>0.20652558323057041</c:v>
                </c:pt>
                <c:pt idx="4">
                  <c:v>0.22665072902637537</c:v>
                </c:pt>
                <c:pt idx="5">
                  <c:v>0.19323469539218391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revenue'!$B$273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revenue'!$C$273:$H$273</c:f>
              <c:numCache>
                <c:formatCode>_(* #,##0.00_);_(* \(#,##0.00\);_(* "-"??_);_(@_)</c:formatCode>
                <c:ptCount val="6"/>
                <c:pt idx="0">
                  <c:v>1.7892359113097979E-2</c:v>
                </c:pt>
                <c:pt idx="1">
                  <c:v>0.20828412775735747</c:v>
                </c:pt>
                <c:pt idx="2">
                  <c:v>0.25924438128656829</c:v>
                </c:pt>
                <c:pt idx="3">
                  <c:v>0.23704088458464134</c:v>
                </c:pt>
                <c:pt idx="4">
                  <c:v>0.23375497913342114</c:v>
                </c:pt>
                <c:pt idx="5">
                  <c:v>0.12328810704794864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revenue'!$B$274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revenue'!$C$274:$H$274</c:f>
              <c:numCache>
                <c:formatCode>_(* #,##0.00_);_(* \(#,##0.00\);_(* "-"??_);_(@_)</c:formatCode>
                <c:ptCount val="6"/>
                <c:pt idx="0">
                  <c:v>1.864972451919043E-2</c:v>
                </c:pt>
                <c:pt idx="1">
                  <c:v>0.24177355516492638</c:v>
                </c:pt>
                <c:pt idx="2">
                  <c:v>0.32</c:v>
                </c:pt>
                <c:pt idx="3">
                  <c:v>0.24071600067841253</c:v>
                </c:pt>
                <c:pt idx="4">
                  <c:v>0.22309534576381773</c:v>
                </c:pt>
                <c:pt idx="5">
                  <c:v>0.19086644712389825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revenue'!$B$275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revenue'!$C$275:$H$275</c:f>
              <c:numCache>
                <c:formatCode>_(* #,##0.00_);_(* \(#,##0.00\);_(* "-"??_);_(@_)</c:formatCode>
                <c:ptCount val="6"/>
                <c:pt idx="0">
                  <c:v>2.4582492077711963E-2</c:v>
                </c:pt>
                <c:pt idx="1">
                  <c:v>0.1883549549150085</c:v>
                </c:pt>
                <c:pt idx="2">
                  <c:v>0.36857154088050309</c:v>
                </c:pt>
                <c:pt idx="3">
                  <c:v>0.24105368496265861</c:v>
                </c:pt>
                <c:pt idx="4">
                  <c:v>0.22377587326130161</c:v>
                </c:pt>
                <c:pt idx="5">
                  <c:v>0.19951207492269057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E-457F-AD16-BE4F11B45337}"/>
            </c:ext>
          </c:extLst>
        </c:ser>
        <c:ser>
          <c:idx val="6"/>
          <c:order val="6"/>
          <c:tx>
            <c:strRef>
              <c:f>'AVG RS revenue'!$B$276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revenue'!$C$276:$H$276</c:f>
              <c:numCache>
                <c:formatCode>_(* #,##0.00_);_(* \(#,##0.00\);_(* "-"??_);_(@_)</c:formatCode>
                <c:ptCount val="6"/>
                <c:pt idx="0">
                  <c:v>1.8547303478889922E-2</c:v>
                </c:pt>
                <c:pt idx="1">
                  <c:v>0.21871484012046488</c:v>
                </c:pt>
                <c:pt idx="2">
                  <c:v>0.44548302169610088</c:v>
                </c:pt>
                <c:pt idx="3">
                  <c:v>0.24147228861146497</c:v>
                </c:pt>
                <c:pt idx="4">
                  <c:v>0.23021464659240054</c:v>
                </c:pt>
                <c:pt idx="5">
                  <c:v>0.12207514362302523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E-457F-AD16-BE4F11B45337}"/>
            </c:ext>
          </c:extLst>
        </c:ser>
        <c:ser>
          <c:idx val="7"/>
          <c:order val="7"/>
          <c:tx>
            <c:strRef>
              <c:f>'AVG RS revenue'!$B$277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revenue'!$C$277:$H$277</c:f>
              <c:numCache>
                <c:formatCode>_(* #,##0.00_);_(* \(#,##0.00\);_(* "-"??_);_(@_)</c:formatCode>
                <c:ptCount val="6"/>
                <c:pt idx="0">
                  <c:v>1.9619879036285665E-2</c:v>
                </c:pt>
                <c:pt idx="1">
                  <c:v>0.21039628710590999</c:v>
                </c:pt>
                <c:pt idx="2">
                  <c:v>0.44611454611153489</c:v>
                </c:pt>
                <c:pt idx="3">
                  <c:v>0.2426395125816535</c:v>
                </c:pt>
                <c:pt idx="4">
                  <c:v>0.23290456047015703</c:v>
                </c:pt>
                <c:pt idx="5">
                  <c:v>0.12299800578974068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BE-457F-AD16-BE4F11B45337}"/>
            </c:ext>
          </c:extLst>
        </c:ser>
        <c:ser>
          <c:idx val="8"/>
          <c:order val="8"/>
          <c:tx>
            <c:strRef>
              <c:f>'AVG RS revenue'!$B$278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revenue'!$C$278:$H$278</c:f>
              <c:numCache>
                <c:formatCode>_(* #,##0.00_);_(* \(#,##0.00\);_(* "-"??_);_(@_)</c:formatCode>
                <c:ptCount val="6"/>
                <c:pt idx="0">
                  <c:v>1.5809571351594699E-2</c:v>
                </c:pt>
                <c:pt idx="1">
                  <c:v>0.22730889350878536</c:v>
                </c:pt>
                <c:pt idx="2">
                  <c:v>0.44841296520488799</c:v>
                </c:pt>
                <c:pt idx="3">
                  <c:v>0.24247081333408116</c:v>
                </c:pt>
                <c:pt idx="4">
                  <c:v>0.23616806081881586</c:v>
                </c:pt>
                <c:pt idx="5">
                  <c:v>0.19721397934128324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BE-457F-AD16-BE4F11B45337}"/>
            </c:ext>
          </c:extLst>
        </c:ser>
        <c:ser>
          <c:idx val="9"/>
          <c:order val="9"/>
          <c:tx>
            <c:strRef>
              <c:f>'AVG RS revenue'!$B$279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revenue'!$C$279:$H$279</c:f>
              <c:numCache>
                <c:formatCode>_(* #,##0.00_);_(* \(#,##0.00\);_(* "-"??_);_(@_)</c:formatCode>
                <c:ptCount val="6"/>
                <c:pt idx="0">
                  <c:v>1.8813417962517207E-2</c:v>
                </c:pt>
                <c:pt idx="1">
                  <c:v>0.22996444036421271</c:v>
                </c:pt>
                <c:pt idx="2">
                  <c:v>0.43833637432400657</c:v>
                </c:pt>
                <c:pt idx="3">
                  <c:v>0.24306482306266078</c:v>
                </c:pt>
                <c:pt idx="4">
                  <c:v>0.22618767192244635</c:v>
                </c:pt>
                <c:pt idx="5">
                  <c:v>0.20075344312937096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BE-457F-AD16-BE4F11B45337}"/>
            </c:ext>
          </c:extLst>
        </c:ser>
        <c:ser>
          <c:idx val="10"/>
          <c:order val="10"/>
          <c:tx>
            <c:strRef>
              <c:f>'AVG RS revenue'!$B$280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revenue'!$C$280:$H$280</c:f>
              <c:numCache>
                <c:formatCode>_(* #,##0.00_);_(* \(#,##0.00\);_(* "-"??_);_(@_)</c:formatCode>
                <c:ptCount val="6"/>
                <c:pt idx="0">
                  <c:v>1.668596335225609E-2</c:v>
                </c:pt>
                <c:pt idx="1">
                  <c:v>0.21564215997127684</c:v>
                </c:pt>
                <c:pt idx="2">
                  <c:v>0.45168646790381101</c:v>
                </c:pt>
                <c:pt idx="3">
                  <c:v>0.24612059431231745</c:v>
                </c:pt>
                <c:pt idx="4">
                  <c:v>0.23043209110786739</c:v>
                </c:pt>
                <c:pt idx="5">
                  <c:v>0.16604261026578943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BE-457F-AD16-BE4F11B45337}"/>
            </c:ext>
          </c:extLst>
        </c:ser>
        <c:ser>
          <c:idx val="11"/>
          <c:order val="11"/>
          <c:tx>
            <c:strRef>
              <c:f>'AVG RS revenue'!$B$281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revenue'!$C$261:$H$261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revenue'!$C$281:$H$281</c:f>
              <c:numCache>
                <c:formatCode>_(* #,##0.00_);_(* \(#,##0.00\);_(* "-"??_);_(@_)</c:formatCode>
                <c:ptCount val="6"/>
                <c:pt idx="0">
                  <c:v>1.4117797372301724E-2</c:v>
                </c:pt>
                <c:pt idx="1">
                  <c:v>0.20994738748270189</c:v>
                </c:pt>
                <c:pt idx="2">
                  <c:v>0.45202561191461754</c:v>
                </c:pt>
                <c:pt idx="3">
                  <c:v>0.24789234192727358</c:v>
                </c:pt>
                <c:pt idx="4">
                  <c:v>0.23167744481558897</c:v>
                </c:pt>
                <c:pt idx="5">
                  <c:v>0.11900176026266442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BE-457F-AD16-BE4F11B453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75279893470634629"/>
          <c:h val="5.6156799035727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revenue'!$B$323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revenue'!$C$323:$H$323</c:f>
              <c:numCache>
                <c:formatCode>_(* #,##0.00_);_(* \(#,##0.00\);_(* "-"??_);_(@_)</c:formatCode>
                <c:ptCount val="6"/>
                <c:pt idx="0">
                  <c:v>3.8158364122872608</c:v>
                </c:pt>
                <c:pt idx="1">
                  <c:v>41.152975635734258</c:v>
                </c:pt>
                <c:pt idx="2">
                  <c:v>0</c:v>
                </c:pt>
                <c:pt idx="3">
                  <c:v>34.558456751711041</c:v>
                </c:pt>
                <c:pt idx="4">
                  <c:v>10.073773556629577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revenue'!$B$324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revenue'!$C$324:$H$324</c:f>
              <c:numCache>
                <c:formatCode>_(* #,##0.00_);_(* \(#,##0.00\);_(* "-"??_);_(@_)</c:formatCode>
                <c:ptCount val="6"/>
                <c:pt idx="0">
                  <c:v>5.8360555024650491</c:v>
                </c:pt>
                <c:pt idx="1">
                  <c:v>35.808897876643073</c:v>
                </c:pt>
                <c:pt idx="2">
                  <c:v>0</c:v>
                </c:pt>
                <c:pt idx="3">
                  <c:v>41.320761453494192</c:v>
                </c:pt>
                <c:pt idx="4">
                  <c:v>17.281725339381918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revenue'!$B$325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revenue'!$C$325:$H$325</c:f>
              <c:numCache>
                <c:formatCode>_(* #,##0.00_);_(* \(#,##0.00\);_(* "-"??_);_(@_)</c:formatCode>
                <c:ptCount val="6"/>
                <c:pt idx="0">
                  <c:v>0.23671148152023247</c:v>
                </c:pt>
                <c:pt idx="1">
                  <c:v>23.918843283582088</c:v>
                </c:pt>
                <c:pt idx="2">
                  <c:v>0</c:v>
                </c:pt>
                <c:pt idx="3">
                  <c:v>55.45508935325261</c:v>
                </c:pt>
                <c:pt idx="4">
                  <c:v>9.7732543176100766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revenue'!$B$326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revenue'!$C$326:$H$326</c:f>
              <c:numCache>
                <c:formatCode>_(* #,##0.00_);_(* \(#,##0.00\);_(* "-"??_);_(@_)</c:formatCode>
                <c:ptCount val="6"/>
                <c:pt idx="0">
                  <c:v>0.36653544632368468</c:v>
                </c:pt>
                <c:pt idx="1">
                  <c:v>4.6503305420890264</c:v>
                </c:pt>
                <c:pt idx="2">
                  <c:v>0</c:v>
                </c:pt>
                <c:pt idx="3">
                  <c:v>0.39076789229569381</c:v>
                </c:pt>
                <c:pt idx="4">
                  <c:v>8.9919766773371018E-2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revenue'!$B$327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revenue'!$C$327:$H$327</c:f>
              <c:numCache>
                <c:formatCode>_(* #,##0.00_);_(* \(#,##0.00\);_(* "-"??_);_(@_)</c:formatCode>
                <c:ptCount val="6"/>
                <c:pt idx="0">
                  <c:v>0.36626227614095896</c:v>
                </c:pt>
                <c:pt idx="1">
                  <c:v>53.730743907010797</c:v>
                </c:pt>
                <c:pt idx="2">
                  <c:v>0</c:v>
                </c:pt>
                <c:pt idx="3">
                  <c:v>0.40223422219022203</c:v>
                </c:pt>
                <c:pt idx="4">
                  <c:v>6.574708317123204E-2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revenue'!$B$328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revenue'!$C$328:$H$328</c:f>
              <c:numCache>
                <c:formatCode>_(* #,##0.00_);_(* \(#,##0.00\);_(* "-"??_);_(@_)</c:formatCode>
                <c:ptCount val="6"/>
                <c:pt idx="0">
                  <c:v>0.27941586829132176</c:v>
                </c:pt>
                <c:pt idx="1">
                  <c:v>45.334415377110957</c:v>
                </c:pt>
                <c:pt idx="2">
                  <c:v>0</c:v>
                </c:pt>
                <c:pt idx="3">
                  <c:v>0.28512341489773635</c:v>
                </c:pt>
                <c:pt idx="4">
                  <c:v>5.0965243520069446E-2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revenue'!$B$329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revenue'!$C$329:$H$329</c:f>
              <c:numCache>
                <c:formatCode>_(* #,##0.00_);_(* \(#,##0.00\);_(* "-"??_);_(@_)</c:formatCode>
                <c:ptCount val="6"/>
                <c:pt idx="0">
                  <c:v>0.27817847378883409</c:v>
                </c:pt>
                <c:pt idx="1">
                  <c:v>23.905834600651271</c:v>
                </c:pt>
                <c:pt idx="2">
                  <c:v>0</c:v>
                </c:pt>
                <c:pt idx="3">
                  <c:v>0.33469881101949173</c:v>
                </c:pt>
                <c:pt idx="4">
                  <c:v>6.941713712203787E-2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revenue'!$B$330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revenue'!$C$330:$H$330</c:f>
              <c:numCache>
                <c:formatCode>_(* #,##0.00_);_(* \(#,##0.00\);_(* "-"??_);_(@_)</c:formatCode>
                <c:ptCount val="6"/>
                <c:pt idx="0">
                  <c:v>0.33766726027320387</c:v>
                </c:pt>
                <c:pt idx="1">
                  <c:v>11.682774438754965</c:v>
                </c:pt>
                <c:pt idx="2">
                  <c:v>0</c:v>
                </c:pt>
                <c:pt idx="3">
                  <c:v>0.34016556672702802</c:v>
                </c:pt>
                <c:pt idx="4">
                  <c:v>8.6867743714937468E-2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revenue'!$B$331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revenue'!$C$331:$H$331</c:f>
              <c:numCache>
                <c:formatCode>_(* #,##0.00_);_(* \(#,##0.00\);_(* "-"??_);_(@_)</c:formatCode>
                <c:ptCount val="6"/>
                <c:pt idx="0">
                  <c:v>2.7354627860534879E-2</c:v>
                </c:pt>
                <c:pt idx="1">
                  <c:v>21.579719361828914</c:v>
                </c:pt>
                <c:pt idx="2">
                  <c:v>0</c:v>
                </c:pt>
                <c:pt idx="3">
                  <c:v>0.38384679330097499</c:v>
                </c:pt>
                <c:pt idx="4">
                  <c:v>6.941713712203787E-2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revenue'!$B$332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revenue'!$C$332:$H$332</c:f>
              <c:numCache>
                <c:formatCode>_(* #,##0.00_);_(* \(#,##0.00\);_(* "-"??_);_(@_)</c:formatCode>
                <c:ptCount val="6"/>
                <c:pt idx="0">
                  <c:v>1.1735225196229767E-2</c:v>
                </c:pt>
                <c:pt idx="1">
                  <c:v>42.940986095917914</c:v>
                </c:pt>
                <c:pt idx="2">
                  <c:v>0</c:v>
                </c:pt>
                <c:pt idx="3">
                  <c:v>0.40230964339966474</c:v>
                </c:pt>
                <c:pt idx="4">
                  <c:v>4.7955729327047392E-2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revenue'!$B$333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revenue'!$C$333:$H$333</c:f>
              <c:numCache>
                <c:formatCode>_(* #,##0.00_);_(* \(#,##0.00\);_(* "-"??_);_(@_)</c:formatCode>
                <c:ptCount val="6"/>
                <c:pt idx="0">
                  <c:v>4.6392392356022208E-3</c:v>
                </c:pt>
                <c:pt idx="1">
                  <c:v>37.130408032702242</c:v>
                </c:pt>
                <c:pt idx="2">
                  <c:v>0</c:v>
                </c:pt>
                <c:pt idx="3">
                  <c:v>0.39862727553944666</c:v>
                </c:pt>
                <c:pt idx="4">
                  <c:v>4.7955729327047392E-2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revenue'!$B$334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revenue'!$C$314:$H$314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revenue'!$C$334:$H$334</c:f>
              <c:numCache>
                <c:formatCode>_(* #,##0.00_);_(* \(#,##0.00\);_(* "-"??_);_(@_)</c:formatCode>
                <c:ptCount val="6"/>
                <c:pt idx="0">
                  <c:v>0</c:v>
                </c:pt>
                <c:pt idx="1">
                  <c:v>26.18219359110504</c:v>
                </c:pt>
                <c:pt idx="2">
                  <c:v>0</c:v>
                </c:pt>
                <c:pt idx="3">
                  <c:v>0.31723817284160577</c:v>
                </c:pt>
                <c:pt idx="4">
                  <c:v>0.12130951199482815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revenue'!$B$350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revenue'!$C$350:$H$350</c:f>
              <c:numCache>
                <c:formatCode>_(* #,##0.00_);_(* \(#,##0.00\);_(* "-"??_);_(@_)</c:formatCode>
                <c:ptCount val="6"/>
                <c:pt idx="0">
                  <c:v>4.2925796332793293</c:v>
                </c:pt>
                <c:pt idx="1">
                  <c:v>2.4127027027027026</c:v>
                </c:pt>
                <c:pt idx="2">
                  <c:v>7.7183480625657879</c:v>
                </c:pt>
                <c:pt idx="3">
                  <c:v>8.4101135944304031E-2</c:v>
                </c:pt>
                <c:pt idx="4">
                  <c:v>3.2009365020572504</c:v>
                </c:pt>
                <c:pt idx="5">
                  <c:v>3.9411308334486965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revenue'!$B$351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revenue'!$C$351:$H$351</c:f>
              <c:numCache>
                <c:formatCode>_(* #,##0.00_);_(* \(#,##0.00\);_(* "-"??_);_(@_)</c:formatCode>
                <c:ptCount val="6"/>
                <c:pt idx="0">
                  <c:v>4.1269577931767643</c:v>
                </c:pt>
                <c:pt idx="1">
                  <c:v>2.477179370150616</c:v>
                </c:pt>
                <c:pt idx="2">
                  <c:v>5.1974316497829154</c:v>
                </c:pt>
                <c:pt idx="3">
                  <c:v>0.15383247883619122</c:v>
                </c:pt>
                <c:pt idx="4">
                  <c:v>2.8467854677001254</c:v>
                </c:pt>
                <c:pt idx="5">
                  <c:v>5.1204081808798358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revenue'!$B$352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revenue'!$C$352:$H$352</c:f>
              <c:numCache>
                <c:formatCode>_(* #,##0.00_);_(* \(#,##0.00\);_(* "-"??_);_(@_)</c:formatCode>
                <c:ptCount val="6"/>
                <c:pt idx="0">
                  <c:v>9.5891104062759691</c:v>
                </c:pt>
                <c:pt idx="1">
                  <c:v>2.2351462129301138</c:v>
                </c:pt>
                <c:pt idx="2">
                  <c:v>6.5021438249737749</c:v>
                </c:pt>
                <c:pt idx="3">
                  <c:v>0.13054712131110574</c:v>
                </c:pt>
                <c:pt idx="4">
                  <c:v>2.5553502746050816</c:v>
                </c:pt>
                <c:pt idx="5">
                  <c:v>8.4422694690278171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revenue'!$B$353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revenue'!$C$353:$H$353</c:f>
              <c:numCache>
                <c:formatCode>_(* #,##0.00_);_(* \(#,##0.00\);_(* "-"??_);_(@_)</c:formatCode>
                <c:ptCount val="6"/>
                <c:pt idx="0">
                  <c:v>8.2148376660409625E-2</c:v>
                </c:pt>
                <c:pt idx="1">
                  <c:v>0.24122034124790165</c:v>
                </c:pt>
                <c:pt idx="2">
                  <c:v>5.2797302668698975</c:v>
                </c:pt>
                <c:pt idx="3">
                  <c:v>3.619086594836448E-2</c:v>
                </c:pt>
                <c:pt idx="4">
                  <c:v>0.83306480499785263</c:v>
                </c:pt>
                <c:pt idx="5">
                  <c:v>3.316708578489822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revenue'!$B$354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revenue'!$C$354:$H$354</c:f>
              <c:numCache>
                <c:formatCode>_(* #,##0.00_);_(* \(#,##0.00\);_(* "-"??_);_(@_)</c:formatCode>
                <c:ptCount val="6"/>
                <c:pt idx="0">
                  <c:v>2.0087005150080635</c:v>
                </c:pt>
                <c:pt idx="1">
                  <c:v>0.18336598380045924</c:v>
                </c:pt>
                <c:pt idx="2">
                  <c:v>7.4593390744520693</c:v>
                </c:pt>
                <c:pt idx="3">
                  <c:v>6.9244987932191998E-2</c:v>
                </c:pt>
                <c:pt idx="4">
                  <c:v>0.46385159841087076</c:v>
                </c:pt>
                <c:pt idx="5">
                  <c:v>0.1001528384279476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revenue'!$B$355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revenue'!$C$355:$H$355</c:f>
              <c:numCache>
                <c:formatCode>_(* #,##0.00_);_(* \(#,##0.00\);_(* "-"??_);_(@_)</c:formatCode>
                <c:ptCount val="6"/>
                <c:pt idx="0">
                  <c:v>1.428106855110951</c:v>
                </c:pt>
                <c:pt idx="1">
                  <c:v>0.12777185861317839</c:v>
                </c:pt>
                <c:pt idx="2">
                  <c:v>6.7637362583140552</c:v>
                </c:pt>
                <c:pt idx="3">
                  <c:v>7.0811839109676367E-2</c:v>
                </c:pt>
                <c:pt idx="4">
                  <c:v>0.34131574435153944</c:v>
                </c:pt>
                <c:pt idx="5">
                  <c:v>0.11387307025251252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revenue'!$B$356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revenue'!$C$356:$H$356</c:f>
              <c:numCache>
                <c:formatCode>_(* #,##0.00_);_(* \(#,##0.00\);_(* "-"??_);_(@_)</c:formatCode>
                <c:ptCount val="6"/>
                <c:pt idx="0">
                  <c:v>7.0962455513725958E-2</c:v>
                </c:pt>
                <c:pt idx="1">
                  <c:v>0.17465554463312646</c:v>
                </c:pt>
                <c:pt idx="2">
                  <c:v>7.831625124771846</c:v>
                </c:pt>
                <c:pt idx="3">
                  <c:v>7.1970091403925532E-2</c:v>
                </c:pt>
                <c:pt idx="4">
                  <c:v>0.21423502938790234</c:v>
                </c:pt>
                <c:pt idx="5">
                  <c:v>0.12332844990686399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revenue'!$B$357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revenue'!$C$357:$H$357</c:f>
              <c:numCache>
                <c:formatCode>_(* #,##0.00_);_(* \(#,##0.00\);_(* "-"??_);_(@_)</c:formatCode>
                <c:ptCount val="6"/>
                <c:pt idx="0">
                  <c:v>6.5468620887247878E-2</c:v>
                </c:pt>
                <c:pt idx="1">
                  <c:v>0.23286378677552361</c:v>
                </c:pt>
                <c:pt idx="2">
                  <c:v>8.0818686646474358</c:v>
                </c:pt>
                <c:pt idx="3">
                  <c:v>8.3155718025364506E-2</c:v>
                </c:pt>
                <c:pt idx="4">
                  <c:v>0.10679092018411432</c:v>
                </c:pt>
                <c:pt idx="5">
                  <c:v>0.13948966123045436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revenue'!$B$358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revenue'!$C$358:$H$358</c:f>
              <c:numCache>
                <c:formatCode>_(* #,##0.00_);_(* \(#,##0.00\);_(* "-"??_);_(@_)</c:formatCode>
                <c:ptCount val="6"/>
                <c:pt idx="0">
                  <c:v>0.18058913346002131</c:v>
                </c:pt>
                <c:pt idx="1">
                  <c:v>0.18561672802574733</c:v>
                </c:pt>
                <c:pt idx="2">
                  <c:v>19.403060705231084</c:v>
                </c:pt>
                <c:pt idx="3">
                  <c:v>0.10165589882590038</c:v>
                </c:pt>
                <c:pt idx="4">
                  <c:v>0.20872323131934523</c:v>
                </c:pt>
                <c:pt idx="5">
                  <c:v>0.15007990624490009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revenue'!$B$359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revenue'!$C$359:$H$359</c:f>
              <c:numCache>
                <c:formatCode>_(* #,##0.00_);_(* \(#,##0.00\);_(* "-"??_);_(@_)</c:formatCode>
                <c:ptCount val="6"/>
                <c:pt idx="0">
                  <c:v>0.1417008981282312</c:v>
                </c:pt>
                <c:pt idx="1">
                  <c:v>0.14909625865933462</c:v>
                </c:pt>
                <c:pt idx="2">
                  <c:v>18.370029334642666</c:v>
                </c:pt>
                <c:pt idx="3">
                  <c:v>8.4213660189769529E-2</c:v>
                </c:pt>
                <c:pt idx="4">
                  <c:v>0.23396548441234985</c:v>
                </c:pt>
                <c:pt idx="5">
                  <c:v>0.2108483612943268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revenue'!$B$360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revenue'!$C$360:$H$360</c:f>
              <c:numCache>
                <c:formatCode>_(* #,##0.00_);_(* \(#,##0.00\);_(* "-"??_);_(@_)</c:formatCode>
                <c:ptCount val="6"/>
                <c:pt idx="0">
                  <c:v>0.11609793520648241</c:v>
                </c:pt>
                <c:pt idx="1">
                  <c:v>0.2170168307887935</c:v>
                </c:pt>
                <c:pt idx="2">
                  <c:v>23.214088811577017</c:v>
                </c:pt>
                <c:pt idx="3">
                  <c:v>7.6910800690412437E-2</c:v>
                </c:pt>
                <c:pt idx="4">
                  <c:v>0.17165359095366295</c:v>
                </c:pt>
                <c:pt idx="5">
                  <c:v>0.20289531470425776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revenue'!$B$361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revenue'!$C$341:$H$341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revenue'!$C$361:$H$361</c:f>
              <c:numCache>
                <c:formatCode>_(* #,##0.00_);_(* \(#,##0.00\);_(* "-"??_);_(@_)</c:formatCode>
                <c:ptCount val="6"/>
                <c:pt idx="0">
                  <c:v>6.5842478430833018E-2</c:v>
                </c:pt>
                <c:pt idx="1">
                  <c:v>0.38362401003127211</c:v>
                </c:pt>
                <c:pt idx="2">
                  <c:v>19.554834935270659</c:v>
                </c:pt>
                <c:pt idx="3">
                  <c:v>9.532570412163853E-2</c:v>
                </c:pt>
                <c:pt idx="4">
                  <c:v>0.28520570527855205</c:v>
                </c:pt>
                <c:pt idx="5">
                  <c:v>0.19595647645462794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2.9178243643111494E-2"/>
          <c:w val="0.98080632585357341"/>
          <c:h val="0.7784209338482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revenue'!$B$376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revenue'!$C$376:$H$376</c:f>
              <c:numCache>
                <c:formatCode>_(* #,##0.00_);_(* \(#,##0.00\);_(* "-"??_);_(@_)</c:formatCode>
                <c:ptCount val="6"/>
                <c:pt idx="0">
                  <c:v>5.4181156848949339</c:v>
                </c:pt>
                <c:pt idx="1">
                  <c:v>89.019284231031989</c:v>
                </c:pt>
                <c:pt idx="2">
                  <c:v>44.104949009362997</c:v>
                </c:pt>
                <c:pt idx="3">
                  <c:v>70.975065566316886</c:v>
                </c:pt>
                <c:pt idx="4">
                  <c:v>15.532496239782319</c:v>
                </c:pt>
                <c:pt idx="5">
                  <c:v>123.87890486072504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revenue'!$B$377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revenue'!$C$377:$H$377</c:f>
              <c:numCache>
                <c:formatCode>_(* #,##0.00_);_(* \(#,##0.00\);_(* "-"??_);_(@_)</c:formatCode>
                <c:ptCount val="6"/>
                <c:pt idx="0">
                  <c:v>9.2273155439598433</c:v>
                </c:pt>
                <c:pt idx="1">
                  <c:v>74.943461446528929</c:v>
                </c:pt>
                <c:pt idx="2">
                  <c:v>36.23958509965869</c:v>
                </c:pt>
                <c:pt idx="3">
                  <c:v>66.237167299557115</c:v>
                </c:pt>
                <c:pt idx="4">
                  <c:v>15.849445669083611</c:v>
                </c:pt>
                <c:pt idx="5">
                  <c:v>135.14659714942275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revenue'!$B$378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revenue'!$C$378:$H$378</c:f>
              <c:numCache>
                <c:formatCode>_(* #,##0.00_);_(* \(#,##0.00\);_(* "-"??_);_(@_)</c:formatCode>
                <c:ptCount val="6"/>
                <c:pt idx="0">
                  <c:v>1.2167902980831975</c:v>
                </c:pt>
                <c:pt idx="1">
                  <c:v>66.895760945100761</c:v>
                </c:pt>
                <c:pt idx="2">
                  <c:v>25.189965210149456</c:v>
                </c:pt>
                <c:pt idx="3">
                  <c:v>100.06829692464052</c:v>
                </c:pt>
                <c:pt idx="4">
                  <c:v>12.359204775992684</c:v>
                </c:pt>
                <c:pt idx="5">
                  <c:v>171.2148317160235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revenue'!$B$379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revenue'!$C$379:$H$379</c:f>
              <c:numCache>
                <c:formatCode>_(* #,##0.00_);_(* \(#,##0.00\);_(* "-"??_);_(@_)</c:formatCode>
                <c:ptCount val="6"/>
                <c:pt idx="0">
                  <c:v>2.6370279965298931</c:v>
                </c:pt>
                <c:pt idx="1">
                  <c:v>48.761596405444692</c:v>
                </c:pt>
                <c:pt idx="2">
                  <c:v>18.673866167730708</c:v>
                </c:pt>
                <c:pt idx="3">
                  <c:v>120.9273908686407</c:v>
                </c:pt>
                <c:pt idx="4">
                  <c:v>10.871796422345835</c:v>
                </c:pt>
                <c:pt idx="5">
                  <c:v>80.61612043882667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revenue'!$B$380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revenue'!$C$380:$H$380</c:f>
              <c:numCache>
                <c:formatCode>_(* #,##0.00_);_(* \(#,##0.00\);_(* "-"??_);_(@_)</c:formatCode>
                <c:ptCount val="6"/>
                <c:pt idx="0">
                  <c:v>1.2641133724689027</c:v>
                </c:pt>
                <c:pt idx="1">
                  <c:v>69.792613788063463</c:v>
                </c:pt>
                <c:pt idx="2">
                  <c:v>33.622485076662336</c:v>
                </c:pt>
                <c:pt idx="3">
                  <c:v>78.527192171985575</c:v>
                </c:pt>
                <c:pt idx="4">
                  <c:v>16.061657188912449</c:v>
                </c:pt>
                <c:pt idx="5">
                  <c:v>128.38962664818106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revenue'!$B$381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revenue'!$C$381:$H$381</c:f>
              <c:numCache>
                <c:formatCode>_(* #,##0.00_);_(* \(#,##0.00\);_(* "-"??_);_(@_)</c:formatCode>
                <c:ptCount val="6"/>
                <c:pt idx="0">
                  <c:v>0.94431826332273416</c:v>
                </c:pt>
                <c:pt idx="1">
                  <c:v>57.94700328324349</c:v>
                </c:pt>
                <c:pt idx="2">
                  <c:v>44.4041027845171</c:v>
                </c:pt>
                <c:pt idx="3">
                  <c:v>79.927790196523006</c:v>
                </c:pt>
                <c:pt idx="4">
                  <c:v>11.328327366046237</c:v>
                </c:pt>
                <c:pt idx="5">
                  <c:v>128.19912307155789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revenue'!$B$382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revenue'!$C$382:$H$382</c:f>
              <c:numCache>
                <c:formatCode>_(* #,##0.00_);_(* \(#,##0.00\);_(* "-"??_);_(@_)</c:formatCode>
                <c:ptCount val="6"/>
                <c:pt idx="0">
                  <c:v>0.9473231918722369</c:v>
                </c:pt>
                <c:pt idx="1">
                  <c:v>66.868790198601545</c:v>
                </c:pt>
                <c:pt idx="2">
                  <c:v>0.37275365776619956</c:v>
                </c:pt>
                <c:pt idx="3">
                  <c:v>91.254714789266288</c:v>
                </c:pt>
                <c:pt idx="4">
                  <c:v>10.467409021175753</c:v>
                </c:pt>
                <c:pt idx="5">
                  <c:v>145.56595724510595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revenue'!$B$383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revenue'!$C$383:$H$383</c:f>
              <c:numCache>
                <c:formatCode>_(* #,##0.00_);_(* \(#,##0.00\);_(* "-"??_);_(@_)</c:formatCode>
                <c:ptCount val="6"/>
                <c:pt idx="0">
                  <c:v>0.76529212534308033</c:v>
                </c:pt>
                <c:pt idx="1">
                  <c:v>68.210481563080165</c:v>
                </c:pt>
                <c:pt idx="2">
                  <c:v>2.8468905407863443</c:v>
                </c:pt>
                <c:pt idx="3">
                  <c:v>88.417145953306076</c:v>
                </c:pt>
                <c:pt idx="4">
                  <c:v>5.6535251801605302</c:v>
                </c:pt>
                <c:pt idx="5">
                  <c:v>62.05877034358047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revenue'!$B$384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revenue'!$C$384:$H$384</c:f>
              <c:numCache>
                <c:formatCode>_(* #,##0.00_);_(* \(#,##0.00\);_(* "-"??_);_(@_)</c:formatCode>
                <c:ptCount val="6"/>
                <c:pt idx="0">
                  <c:v>0.42089144933065831</c:v>
                </c:pt>
                <c:pt idx="1">
                  <c:v>30.701558657710581</c:v>
                </c:pt>
                <c:pt idx="2">
                  <c:v>8.5247407275933043</c:v>
                </c:pt>
                <c:pt idx="3">
                  <c:v>58.875289390937297</c:v>
                </c:pt>
                <c:pt idx="4">
                  <c:v>6.0335852944238466</c:v>
                </c:pt>
                <c:pt idx="5">
                  <c:v>98.595780987285522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revenue'!$B$385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revenue'!$C$385:$H$385</c:f>
              <c:numCache>
                <c:formatCode>_(* #,##0.00_);_(* \(#,##0.00\);_(* "-"??_);_(@_)</c:formatCode>
                <c:ptCount val="6"/>
                <c:pt idx="0">
                  <c:v>0.34627589753042459</c:v>
                </c:pt>
                <c:pt idx="1">
                  <c:v>99.240508231818609</c:v>
                </c:pt>
                <c:pt idx="2">
                  <c:v>4.4316894454281597</c:v>
                </c:pt>
                <c:pt idx="3">
                  <c:v>49.986961324586112</c:v>
                </c:pt>
                <c:pt idx="4">
                  <c:v>6.3947821299692942</c:v>
                </c:pt>
                <c:pt idx="5">
                  <c:v>70.103111453920761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revenue'!$B$386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revenue'!$C$386:$H$386</c:f>
              <c:numCache>
                <c:formatCode>_(* #,##0.00_);_(* \(#,##0.00\);_(* "-"??_);_(@_)</c:formatCode>
                <c:ptCount val="6"/>
                <c:pt idx="0">
                  <c:v>0.33400880474653771</c:v>
                </c:pt>
                <c:pt idx="1">
                  <c:v>160.68052851775732</c:v>
                </c:pt>
                <c:pt idx="2">
                  <c:v>5.9748149988528905</c:v>
                </c:pt>
                <c:pt idx="3">
                  <c:v>46.705232632526609</c:v>
                </c:pt>
                <c:pt idx="4">
                  <c:v>5.0558295862594234</c:v>
                </c:pt>
                <c:pt idx="5">
                  <c:v>35.120308180122024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revenue'!$B$387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revenue'!$C$367:$H$367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revenue'!$C$387:$H$387</c:f>
              <c:numCache>
                <c:formatCode>_(* #,##0.00_);_(* \(#,##0.00\);_(* "-"??_);_(@_)</c:formatCode>
                <c:ptCount val="6"/>
                <c:pt idx="0">
                  <c:v>0.32094646092658929</c:v>
                </c:pt>
                <c:pt idx="1">
                  <c:v>117.20721717668636</c:v>
                </c:pt>
                <c:pt idx="2">
                  <c:v>5.0175198492690765</c:v>
                </c:pt>
                <c:pt idx="3">
                  <c:v>39.294060742067806</c:v>
                </c:pt>
                <c:pt idx="4">
                  <c:v>3.6512083940496689</c:v>
                </c:pt>
                <c:pt idx="5">
                  <c:v>26.060852696076793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52745117681E-2"/>
          <c:y val="5.1471059471109026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revenue'!$B$402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revenue'!$C$402:$H$402</c:f>
              <c:numCache>
                <c:formatCode>_(* #,##0.0_);_(* \(#,##0.0\);_(* "-"??_);_(@_)</c:formatCode>
                <c:ptCount val="6"/>
                <c:pt idx="0">
                  <c:v>14.695821053862177</c:v>
                </c:pt>
                <c:pt idx="1">
                  <c:v>43.466030697731306</c:v>
                </c:pt>
                <c:pt idx="2">
                  <c:v>9.7548622986911671</c:v>
                </c:pt>
                <c:pt idx="3">
                  <c:v>480.94540584244527</c:v>
                </c:pt>
                <c:pt idx="4">
                  <c:v>9.2322234789121556</c:v>
                </c:pt>
                <c:pt idx="5">
                  <c:v>513.95275472602532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revenue'!$B$403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revenue'!$C$403:$H$403</c:f>
              <c:numCache>
                <c:formatCode>_(* #,##0.0_);_(* \(#,##0.0\);_(* "-"??_);_(@_)</c:formatCode>
                <c:ptCount val="6"/>
                <c:pt idx="0">
                  <c:v>18.946144593154383</c:v>
                </c:pt>
                <c:pt idx="1">
                  <c:v>40.850294548514789</c:v>
                </c:pt>
                <c:pt idx="2">
                  <c:v>10.412648239380699</c:v>
                </c:pt>
                <c:pt idx="3">
                  <c:v>718.23707600985529</c:v>
                </c:pt>
                <c:pt idx="4">
                  <c:v>13.051782731998102</c:v>
                </c:pt>
                <c:pt idx="5">
                  <c:v>787.29963836748743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revenue'!$B$404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revenue'!$C$404:$H$404</c:f>
              <c:numCache>
                <c:formatCode>_(* #,##0.0_);_(* \(#,##0.0\);_(* "-"??_);_(@_)</c:formatCode>
                <c:ptCount val="6"/>
                <c:pt idx="0">
                  <c:v>4.9506486108087602</c:v>
                </c:pt>
                <c:pt idx="1">
                  <c:v>43.736206896551721</c:v>
                </c:pt>
                <c:pt idx="2">
                  <c:v>10.206903363394918</c:v>
                </c:pt>
                <c:pt idx="3">
                  <c:v>725.50642147634733</c:v>
                </c:pt>
                <c:pt idx="4">
                  <c:v>11.503442787502694</c:v>
                </c:pt>
                <c:pt idx="5">
                  <c:v>678.99018406367861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revenue'!$B$405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revenue'!$C$405:$H$405</c:f>
              <c:numCache>
                <c:formatCode>_(* #,##0.0_);_(* \(#,##0.0\);_(* "-"??_);_(@_)</c:formatCode>
                <c:ptCount val="6"/>
                <c:pt idx="0">
                  <c:v>3.0858767934976186</c:v>
                </c:pt>
                <c:pt idx="1">
                  <c:v>34.533070088845015</c:v>
                </c:pt>
                <c:pt idx="2">
                  <c:v>4.996089954894523</c:v>
                </c:pt>
                <c:pt idx="3">
                  <c:v>33.615760206855903</c:v>
                </c:pt>
                <c:pt idx="4">
                  <c:v>11.314386764837955</c:v>
                </c:pt>
                <c:pt idx="5">
                  <c:v>520.08826981623452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revenue'!$B$406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revenue'!$C$406:$H$406</c:f>
              <c:numCache>
                <c:formatCode>_(* #,##0.0_);_(* \(#,##0.0\);_(* "-"??_);_(@_)</c:formatCode>
                <c:ptCount val="6"/>
                <c:pt idx="0">
                  <c:v>3.368642114429135</c:v>
                </c:pt>
                <c:pt idx="1">
                  <c:v>42.884900961612317</c:v>
                </c:pt>
                <c:pt idx="2">
                  <c:v>9.9175750992310565</c:v>
                </c:pt>
                <c:pt idx="3">
                  <c:v>46.98315873623153</c:v>
                </c:pt>
                <c:pt idx="4">
                  <c:v>8.5143963952744883</c:v>
                </c:pt>
                <c:pt idx="5">
                  <c:v>753.74174736061173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revenue'!$B$407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revenue'!$C$407:$H$407</c:f>
              <c:numCache>
                <c:formatCode>_(* #,##0.0_);_(* \(#,##0.0\);_(* "-"??_);_(@_)</c:formatCode>
                <c:ptCount val="6"/>
                <c:pt idx="0">
                  <c:v>2.4047388558521181</c:v>
                </c:pt>
                <c:pt idx="1">
                  <c:v>36.799942724484019</c:v>
                </c:pt>
                <c:pt idx="2">
                  <c:v>9.6908342961551384</c:v>
                </c:pt>
                <c:pt idx="3">
                  <c:v>71.908044379392877</c:v>
                </c:pt>
                <c:pt idx="4">
                  <c:v>8.4291075886962066</c:v>
                </c:pt>
                <c:pt idx="5">
                  <c:v>765.13944816871333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revenue'!$B$408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revenue'!$C$408:$H$408</c:f>
              <c:numCache>
                <c:formatCode>_(* #,##0.0_);_(* \(#,##0.0\);_(* "-"??_);_(@_)</c:formatCode>
                <c:ptCount val="6"/>
                <c:pt idx="0">
                  <c:v>4.0584667305088962</c:v>
                </c:pt>
                <c:pt idx="1">
                  <c:v>47.643131515067026</c:v>
                </c:pt>
                <c:pt idx="2">
                  <c:v>1.5703189407023606</c:v>
                </c:pt>
                <c:pt idx="3">
                  <c:v>224.81694326721029</c:v>
                </c:pt>
                <c:pt idx="4">
                  <c:v>0.68414890362228142</c:v>
                </c:pt>
                <c:pt idx="5">
                  <c:v>543.78843441466859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RS revenue'!$B$409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revenue'!$C$409:$H$409</c:f>
              <c:numCache>
                <c:formatCode>_(* #,##0.0_);_(* \(#,##0.0\);_(* "-"??_);_(@_)</c:formatCode>
                <c:ptCount val="6"/>
                <c:pt idx="0">
                  <c:v>1.1747010522351766</c:v>
                </c:pt>
                <c:pt idx="1">
                  <c:v>62.771137447234779</c:v>
                </c:pt>
                <c:pt idx="2">
                  <c:v>9.2838066424021832</c:v>
                </c:pt>
                <c:pt idx="3">
                  <c:v>140.00544128233807</c:v>
                </c:pt>
                <c:pt idx="4">
                  <c:v>1.3555422143479561</c:v>
                </c:pt>
                <c:pt idx="5">
                  <c:v>395.14339622641512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RS revenue'!$B$410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revenue'!$C$410:$H$410</c:f>
              <c:numCache>
                <c:formatCode>_(* #,##0.00_);_(* \(#,##0.00\);_(* "-"??_);_(@_)</c:formatCode>
                <c:ptCount val="6"/>
                <c:pt idx="0">
                  <c:v>2.5414289856881918</c:v>
                </c:pt>
                <c:pt idx="1">
                  <c:v>33.059941361232681</c:v>
                </c:pt>
                <c:pt idx="2">
                  <c:v>2.8243728027020953</c:v>
                </c:pt>
                <c:pt idx="3">
                  <c:v>107.22731070610406</c:v>
                </c:pt>
                <c:pt idx="4">
                  <c:v>3.5691488774489324</c:v>
                </c:pt>
                <c:pt idx="5">
                  <c:v>478.81113675006077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RS revenue'!$B$411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revenue'!$C$411:$H$411</c:f>
              <c:numCache>
                <c:formatCode>_(* #,##0.00_);_(* \(#,##0.00\);_(* "-"??_);_(@_)</c:formatCode>
                <c:ptCount val="6"/>
                <c:pt idx="0">
                  <c:v>1.7020518055465121</c:v>
                </c:pt>
                <c:pt idx="1">
                  <c:v>80.894467864684913</c:v>
                </c:pt>
                <c:pt idx="2">
                  <c:v>3.811786918037769</c:v>
                </c:pt>
                <c:pt idx="3">
                  <c:v>104.90189144415962</c:v>
                </c:pt>
                <c:pt idx="4">
                  <c:v>4.7541896259028302</c:v>
                </c:pt>
                <c:pt idx="5">
                  <c:v>406.95963079255085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RS revenue'!$B$412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revenue'!$C$412:$H$412</c:f>
              <c:numCache>
                <c:formatCode>_(* #,##0.00_);_(* \(#,##0.00\);_(* "-"??_);_(@_)</c:formatCode>
                <c:ptCount val="6"/>
                <c:pt idx="0">
                  <c:v>0.75703095380089658</c:v>
                </c:pt>
                <c:pt idx="1">
                  <c:v>61.758556185131347</c:v>
                </c:pt>
                <c:pt idx="2">
                  <c:v>2.8598574579871205</c:v>
                </c:pt>
                <c:pt idx="3">
                  <c:v>92.186604104810471</c:v>
                </c:pt>
                <c:pt idx="4">
                  <c:v>3.927602533073157</c:v>
                </c:pt>
                <c:pt idx="5">
                  <c:v>172.20545740220481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RS revenue'!$B$413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revenue'!$C$393:$H$393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revenue'!$C$413:$H$413</c:f>
              <c:numCache>
                <c:formatCode>_(* #,##0.00_);_(* \(#,##0.00\);_(* "-"??_);_(@_)</c:formatCode>
                <c:ptCount val="6"/>
                <c:pt idx="0">
                  <c:v>0.93675695403206838</c:v>
                </c:pt>
                <c:pt idx="1">
                  <c:v>113.59559114711386</c:v>
                </c:pt>
                <c:pt idx="2">
                  <c:v>1.8263073956441915</c:v>
                </c:pt>
                <c:pt idx="3">
                  <c:v>59.488394462335727</c:v>
                </c:pt>
                <c:pt idx="4">
                  <c:v>2.7948036826542491</c:v>
                </c:pt>
                <c:pt idx="5">
                  <c:v>148.49141872911071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_);_(* \(#,##0.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76172977891725E-2"/>
          <c:y val="7.7501042239394816E-2"/>
          <c:w val="0.95284765404421656"/>
          <c:h val="0.7349429940365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domestic unit '!$A$13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'!$B$13:$G$13</c:f>
              <c:numCache>
                <c:formatCode>_(* #,##0.00_);_(* \(#,##0.00\);_(* "-"??_);_(@_)</c:formatCode>
                <c:ptCount val="6"/>
                <c:pt idx="0">
                  <c:v>215.84749267104769</c:v>
                </c:pt>
                <c:pt idx="1">
                  <c:v>57.139516735849249</c:v>
                </c:pt>
                <c:pt idx="2">
                  <c:v>58.133097278061058</c:v>
                </c:pt>
                <c:pt idx="3">
                  <c:v>172.92407927177192</c:v>
                </c:pt>
                <c:pt idx="4">
                  <c:v>263.64323265254103</c:v>
                </c:pt>
                <c:pt idx="5">
                  <c:v>210.05440161332231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E-48F4-9702-084C0E40D45C}"/>
            </c:ext>
          </c:extLst>
        </c:ser>
        <c:ser>
          <c:idx val="1"/>
          <c:order val="1"/>
          <c:tx>
            <c:strRef>
              <c:f>'AVG domestic unit '!$A$14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'!$B$14:$G$14</c:f>
              <c:numCache>
                <c:formatCode>_(* #,##0.00_);_(* \(#,##0.00\);_(* "-"??_);_(@_)</c:formatCode>
                <c:ptCount val="6"/>
                <c:pt idx="0">
                  <c:v>213.56956257458322</c:v>
                </c:pt>
                <c:pt idx="1">
                  <c:v>54.720461420360017</c:v>
                </c:pt>
                <c:pt idx="2">
                  <c:v>50.179811812250456</c:v>
                </c:pt>
                <c:pt idx="3">
                  <c:v>164.22408023013216</c:v>
                </c:pt>
                <c:pt idx="4">
                  <c:v>232.732688415849</c:v>
                </c:pt>
                <c:pt idx="5">
                  <c:v>195.08858860952614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3E-48F4-9702-084C0E40D45C}"/>
            </c:ext>
          </c:extLst>
        </c:ser>
        <c:ser>
          <c:idx val="2"/>
          <c:order val="2"/>
          <c:tx>
            <c:strRef>
              <c:f>'AVG domestic unit '!$A$15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'!$B$15:$G$15</c:f>
              <c:numCache>
                <c:formatCode>_(* #,##0.00_);_(* \(#,##0.00\);_(* "-"??_);_(@_)</c:formatCode>
                <c:ptCount val="6"/>
                <c:pt idx="0">
                  <c:v>218.55517941244463</c:v>
                </c:pt>
                <c:pt idx="1">
                  <c:v>58.118308839426817</c:v>
                </c:pt>
                <c:pt idx="2">
                  <c:v>60.367934947072037</c:v>
                </c:pt>
                <c:pt idx="3">
                  <c:v>164.44716908260321</c:v>
                </c:pt>
                <c:pt idx="4">
                  <c:v>238.99293962013738</c:v>
                </c:pt>
                <c:pt idx="5">
                  <c:v>195.66490216877105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3E-48F4-9702-084C0E40D45C}"/>
            </c:ext>
          </c:extLst>
        </c:ser>
        <c:ser>
          <c:idx val="3"/>
          <c:order val="3"/>
          <c:tx>
            <c:strRef>
              <c:f>'AVG domestic unit '!$A$16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'!$B$16:$G$16</c:f>
              <c:numCache>
                <c:formatCode>_(* #,##0.00_);_(* \(#,##0.00\);_(* "-"??_);_(@_)</c:formatCode>
                <c:ptCount val="6"/>
                <c:pt idx="0">
                  <c:v>207.54006561164499</c:v>
                </c:pt>
                <c:pt idx="1">
                  <c:v>52.29892589853867</c:v>
                </c:pt>
                <c:pt idx="2">
                  <c:v>66.878251904046763</c:v>
                </c:pt>
                <c:pt idx="3">
                  <c:v>143.40356229978522</c:v>
                </c:pt>
                <c:pt idx="4">
                  <c:v>207.65547443150663</c:v>
                </c:pt>
                <c:pt idx="5">
                  <c:v>182.88079660054544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3E-48F4-9702-084C0E40D45C}"/>
            </c:ext>
          </c:extLst>
        </c:ser>
        <c:ser>
          <c:idx val="4"/>
          <c:order val="4"/>
          <c:tx>
            <c:strRef>
              <c:f>'AVG domestic unit '!$A$17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'!$B$17:$G$17</c:f>
              <c:numCache>
                <c:formatCode>_(* #,##0.00_);_(* \(#,##0.00\);_(* "-"??_);_(@_)</c:formatCode>
                <c:ptCount val="6"/>
                <c:pt idx="0">
                  <c:v>198.8133616046315</c:v>
                </c:pt>
                <c:pt idx="1">
                  <c:v>53.597855899322845</c:v>
                </c:pt>
                <c:pt idx="2">
                  <c:v>67.34993997930026</c:v>
                </c:pt>
                <c:pt idx="3">
                  <c:v>166.61511175004435</c:v>
                </c:pt>
                <c:pt idx="4">
                  <c:v>225.07329056936922</c:v>
                </c:pt>
                <c:pt idx="5">
                  <c:v>214.02588392963116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3E-48F4-9702-084C0E40D45C}"/>
            </c:ext>
          </c:extLst>
        </c:ser>
        <c:ser>
          <c:idx val="5"/>
          <c:order val="5"/>
          <c:tx>
            <c:strRef>
              <c:f>'AVG domestic unit '!$A$18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'!$B$18:$G$18</c:f>
              <c:numCache>
                <c:formatCode>_(* #,##0.00_);_(* \(#,##0.00\);_(* "-"??_);_(@_)</c:formatCode>
                <c:ptCount val="6"/>
                <c:pt idx="0">
                  <c:v>192.67705779069414</c:v>
                </c:pt>
                <c:pt idx="1">
                  <c:v>52.436133608313895</c:v>
                </c:pt>
                <c:pt idx="2">
                  <c:v>71.940388726830818</c:v>
                </c:pt>
                <c:pt idx="3">
                  <c:v>156.41148447823596</c:v>
                </c:pt>
                <c:pt idx="4">
                  <c:v>217.91601138423678</c:v>
                </c:pt>
                <c:pt idx="5">
                  <c:v>205.11143759138568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3E-48F4-9702-084C0E40D45C}"/>
            </c:ext>
          </c:extLst>
        </c:ser>
        <c:ser>
          <c:idx val="6"/>
          <c:order val="6"/>
          <c:tx>
            <c:strRef>
              <c:f>'AVG domestic unit '!$A$19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'!$B$19:$G$19</c:f>
              <c:numCache>
                <c:formatCode>_(* #,##0.00_);_(* \(#,##0.00\);_(* "-"??_);_(@_)</c:formatCode>
                <c:ptCount val="6"/>
                <c:pt idx="0">
                  <c:v>197.33332614477118</c:v>
                </c:pt>
                <c:pt idx="1">
                  <c:v>56.240723349050427</c:v>
                </c:pt>
                <c:pt idx="2">
                  <c:v>57.205502764384846</c:v>
                </c:pt>
                <c:pt idx="3">
                  <c:v>154.80144718279334</c:v>
                </c:pt>
                <c:pt idx="4">
                  <c:v>213.28461365224598</c:v>
                </c:pt>
                <c:pt idx="5">
                  <c:v>202.4502718580554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23E-48F4-9702-084C0E40D45C}"/>
            </c:ext>
          </c:extLst>
        </c:ser>
        <c:ser>
          <c:idx val="7"/>
          <c:order val="7"/>
          <c:tx>
            <c:strRef>
              <c:f>'AVG domestic unit '!$A$20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'!$B$20:$G$20</c:f>
              <c:numCache>
                <c:formatCode>_(* #,##0.00_);_(* \(#,##0.00\);_(* "-"??_);_(@_)</c:formatCode>
                <c:ptCount val="6"/>
                <c:pt idx="0">
                  <c:v>178.14319420305523</c:v>
                </c:pt>
                <c:pt idx="1">
                  <c:v>51.697705658116256</c:v>
                </c:pt>
                <c:pt idx="2">
                  <c:v>55.373523850603924</c:v>
                </c:pt>
                <c:pt idx="3">
                  <c:v>133.78270106672136</c:v>
                </c:pt>
                <c:pt idx="4">
                  <c:v>196.36182694805288</c:v>
                </c:pt>
                <c:pt idx="5">
                  <c:v>192.86723952081988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23E-48F4-9702-084C0E40D45C}"/>
            </c:ext>
          </c:extLst>
        </c:ser>
        <c:ser>
          <c:idx val="8"/>
          <c:order val="8"/>
          <c:tx>
            <c:strRef>
              <c:f>'AVG domestic unit '!$A$21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'!$B$21:$G$21</c:f>
              <c:numCache>
                <c:formatCode>_(* #,##0.00_);_(* \(#,##0.00\);_(* "-"??_);_(@_)</c:formatCode>
                <c:ptCount val="6"/>
                <c:pt idx="0">
                  <c:v>163.53696586030759</c:v>
                </c:pt>
                <c:pt idx="1">
                  <c:v>51.102239441713486</c:v>
                </c:pt>
                <c:pt idx="2">
                  <c:v>64.70126252419918</c:v>
                </c:pt>
                <c:pt idx="3">
                  <c:v>146.9165639548211</c:v>
                </c:pt>
                <c:pt idx="4">
                  <c:v>205.55269138677411</c:v>
                </c:pt>
                <c:pt idx="5">
                  <c:v>189.32336236592639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23E-48F4-9702-084C0E40D45C}"/>
            </c:ext>
          </c:extLst>
        </c:ser>
        <c:ser>
          <c:idx val="9"/>
          <c:order val="9"/>
          <c:tx>
            <c:strRef>
              <c:f>'AVG domestic unit '!$A$22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'!$B$22:$G$22</c:f>
              <c:numCache>
                <c:formatCode>_(* #,##0.00_);_(* \(#,##0.00\);_(* "-"??_);_(@_)</c:formatCode>
                <c:ptCount val="6"/>
                <c:pt idx="0">
                  <c:v>146.93366011227269</c:v>
                </c:pt>
                <c:pt idx="1">
                  <c:v>50.361076371333816</c:v>
                </c:pt>
                <c:pt idx="2">
                  <c:v>54.903110502297444</c:v>
                </c:pt>
                <c:pt idx="3">
                  <c:v>136.11203495706351</c:v>
                </c:pt>
                <c:pt idx="4">
                  <c:v>202.00798513765235</c:v>
                </c:pt>
                <c:pt idx="5">
                  <c:v>183.8025669143108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23E-48F4-9702-084C0E40D45C}"/>
            </c:ext>
          </c:extLst>
        </c:ser>
        <c:ser>
          <c:idx val="10"/>
          <c:order val="10"/>
          <c:tx>
            <c:strRef>
              <c:f>'AVG domestic unit '!$A$23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'!$B$23:$G$23</c:f>
              <c:numCache>
                <c:formatCode>_(* #,##0.00_);_(* \(#,##0.00\);_(* "-"??_);_(@_)</c:formatCode>
                <c:ptCount val="6"/>
                <c:pt idx="0">
                  <c:v>154.76706721057676</c:v>
                </c:pt>
                <c:pt idx="1">
                  <c:v>53.272572092109847</c:v>
                </c:pt>
                <c:pt idx="2">
                  <c:v>66.169842738712248</c:v>
                </c:pt>
                <c:pt idx="3">
                  <c:v>138.3492411897081</c:v>
                </c:pt>
                <c:pt idx="4">
                  <c:v>206.03249572258656</c:v>
                </c:pt>
                <c:pt idx="5">
                  <c:v>183.65097658473573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A-41D5-8395-952227CE9A74}"/>
            </c:ext>
          </c:extLst>
        </c:ser>
        <c:ser>
          <c:idx val="11"/>
          <c:order val="11"/>
          <c:tx>
            <c:strRef>
              <c:f>'AVG domestic unit '!$A$24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'!$B$4:$G$4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'!$B$24:$G$24</c:f>
              <c:numCache>
                <c:formatCode>_(* #,##0.00_);_(* \(#,##0.00\);_(* "-"??_);_(@_)</c:formatCode>
                <c:ptCount val="6"/>
                <c:pt idx="0">
                  <c:v>144.3398004216921</c:v>
                </c:pt>
                <c:pt idx="1">
                  <c:v>49.719332204653547</c:v>
                </c:pt>
                <c:pt idx="2">
                  <c:v>59.490000838930541</c:v>
                </c:pt>
                <c:pt idx="3">
                  <c:v>122.11154275264913</c:v>
                </c:pt>
                <c:pt idx="4">
                  <c:v>187.35054209629894</c:v>
                </c:pt>
                <c:pt idx="5">
                  <c:v>175.09595209485084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A-41D5-8395-952227CE9A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412632"/>
        <c:axId val="788407712"/>
      </c:barChart>
      <c:catAx>
        <c:axId val="78841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407712"/>
        <c:crosses val="autoZero"/>
        <c:auto val="1"/>
        <c:lblAlgn val="ctr"/>
        <c:lblOffset val="100"/>
        <c:noMultiLvlLbl val="0"/>
      </c:catAx>
      <c:valAx>
        <c:axId val="7884077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412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053150515891222E-2"/>
          <c:y val="0.89931061150753133"/>
          <c:w val="0.89999995116028508"/>
          <c:h val="4.552956689827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0860454943132109E-2"/>
          <c:y val="5.1471274424030322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RS revenue'!$B$296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revenue'!$C$296:$H$296</c:f>
              <c:numCache>
                <c:formatCode>_(* #,##0.00_);_(* \(#,##0.00\);_(* "-"??_);_(@_)</c:formatCode>
                <c:ptCount val="6"/>
                <c:pt idx="0">
                  <c:v>0.20420283783468751</c:v>
                </c:pt>
                <c:pt idx="1">
                  <c:v>0.18641814941243995</c:v>
                </c:pt>
                <c:pt idx="2">
                  <c:v>0.44350497874934952</c:v>
                </c:pt>
                <c:pt idx="3">
                  <c:v>2.0100105678957248E-2</c:v>
                </c:pt>
                <c:pt idx="4">
                  <c:v>0.21087344225197874</c:v>
                </c:pt>
                <c:pt idx="5">
                  <c:v>0.23892056648488136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RS revenue'!$B$297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revenue'!$C$297:$H$297</c:f>
              <c:numCache>
                <c:formatCode>_(* #,##0.00_);_(* \(#,##0.00\);_(* "-"??_);_(@_)</c:formatCode>
                <c:ptCount val="6"/>
                <c:pt idx="0">
                  <c:v>0.22831661429619554</c:v>
                </c:pt>
                <c:pt idx="1">
                  <c:v>0.32695510499637942</c:v>
                </c:pt>
                <c:pt idx="2">
                  <c:v>0.4499745502899431</c:v>
                </c:pt>
                <c:pt idx="3">
                  <c:v>2.2550433055888049E-2</c:v>
                </c:pt>
                <c:pt idx="4">
                  <c:v>0.19180425608904378</c:v>
                </c:pt>
                <c:pt idx="5">
                  <c:v>0.24127327857706646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RS revenue'!$B$298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revenue'!$C$298:$H$298</c:f>
              <c:numCache>
                <c:formatCode>_(* #,##0.00_);_(* \(#,##0.00\);_(* "-"??_);_(@_)</c:formatCode>
                <c:ptCount val="6"/>
                <c:pt idx="0">
                  <c:v>3.4484779706227826E-2</c:v>
                </c:pt>
                <c:pt idx="1">
                  <c:v>0.30474035226361101</c:v>
                </c:pt>
                <c:pt idx="2">
                  <c:v>0.42951301970939432</c:v>
                </c:pt>
                <c:pt idx="3">
                  <c:v>2.4923177030744061E-2</c:v>
                </c:pt>
                <c:pt idx="4">
                  <c:v>0.11072635808998209</c:v>
                </c:pt>
                <c:pt idx="5">
                  <c:v>0.25171741436864398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RS revenue'!$B$299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revenue'!$C$299:$H$299</c:f>
              <c:numCache>
                <c:formatCode>_(* #,##0.00_);_(* \(#,##0.00\);_(* "-"??_);_(@_)</c:formatCode>
                <c:ptCount val="6"/>
                <c:pt idx="0">
                  <c:v>2.4064572989902489E-2</c:v>
                </c:pt>
                <c:pt idx="1">
                  <c:v>0.20964885325585944</c:v>
                </c:pt>
                <c:pt idx="2">
                  <c:v>0.42474319042384251</c:v>
                </c:pt>
                <c:pt idx="3">
                  <c:v>2.4841027787785422E-2</c:v>
                </c:pt>
                <c:pt idx="4">
                  <c:v>0.21822175397369156</c:v>
                </c:pt>
                <c:pt idx="5">
                  <c:v>0.23330408044274978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RS revenue'!$B$300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revenue'!$C$300:$H$300</c:f>
              <c:numCache>
                <c:formatCode>_(* #,##0.00_);_(* \(#,##0.00\);_(* "-"??_);_(@_)</c:formatCode>
                <c:ptCount val="6"/>
                <c:pt idx="0">
                  <c:v>3.0509053875255539E-2</c:v>
                </c:pt>
                <c:pt idx="1">
                  <c:v>0.35561524548515927</c:v>
                </c:pt>
                <c:pt idx="2">
                  <c:v>0.23872394869897645</c:v>
                </c:pt>
                <c:pt idx="3">
                  <c:v>2.4E-2</c:v>
                </c:pt>
                <c:pt idx="4">
                  <c:v>0.28095338058592423</c:v>
                </c:pt>
                <c:pt idx="5">
                  <c:v>0.25204999846442061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RS revenue'!$B$301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revenue'!$C$301:$H$301</c:f>
              <c:numCache>
                <c:formatCode>_(* #,##0.00_);_(* \(#,##0.00\);_(* "-"??_);_(@_)</c:formatCode>
                <c:ptCount val="6"/>
                <c:pt idx="0">
                  <c:v>5.5773893827214871E-2</c:v>
                </c:pt>
                <c:pt idx="1">
                  <c:v>0.25577443547633621</c:v>
                </c:pt>
                <c:pt idx="2">
                  <c:v>0.24543610905371566</c:v>
                </c:pt>
                <c:pt idx="3">
                  <c:v>0.12686246119796638</c:v>
                </c:pt>
                <c:pt idx="4">
                  <c:v>2.3E-2</c:v>
                </c:pt>
                <c:pt idx="5">
                  <c:v>0.26502775894880737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RS revenue'!$B$302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revenue'!$C$302:$H$302</c:f>
              <c:numCache>
                <c:formatCode>_(* #,##0.00_);_(* \(#,##0.00\);_(* "-"??_);_(@_)</c:formatCode>
                <c:ptCount val="6"/>
                <c:pt idx="0">
                  <c:v>2.1302638239521797E-2</c:v>
                </c:pt>
                <c:pt idx="1">
                  <c:v>0.20640495041571305</c:v>
                </c:pt>
                <c:pt idx="2">
                  <c:v>0.23763543658381134</c:v>
                </c:pt>
                <c:pt idx="3">
                  <c:v>2.6666886682144952E-2</c:v>
                </c:pt>
                <c:pt idx="4">
                  <c:v>0.24441678820035315</c:v>
                </c:pt>
                <c:pt idx="5">
                  <c:v>0.19244262205767049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5E8-42D5-AE7C-00497453F94F}"/>
            </c:ext>
          </c:extLst>
        </c:ser>
        <c:ser>
          <c:idx val="7"/>
          <c:order val="7"/>
          <c:tx>
            <c:strRef>
              <c:f>'AVG RS revenue'!$B$303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revenue'!$C$303:$H$303</c:f>
              <c:numCache>
                <c:formatCode>_(* #,##0.00_);_(* \(#,##0.00\);_(* "-"??_);_(@_)</c:formatCode>
                <c:ptCount val="6"/>
                <c:pt idx="0">
                  <c:v>1.9196349367399029E-2</c:v>
                </c:pt>
                <c:pt idx="1">
                  <c:v>0.2138335180335694</c:v>
                </c:pt>
                <c:pt idx="2">
                  <c:v>0.17169008545175016</c:v>
                </c:pt>
                <c:pt idx="3">
                  <c:v>2.7726610249954618E-2</c:v>
                </c:pt>
                <c:pt idx="4">
                  <c:v>0.25276232579472047</c:v>
                </c:pt>
                <c:pt idx="5">
                  <c:v>0.19596896432698513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5E8-42D5-AE7C-00497453F94F}"/>
            </c:ext>
          </c:extLst>
        </c:ser>
        <c:ser>
          <c:idx val="8"/>
          <c:order val="8"/>
          <c:tx>
            <c:strRef>
              <c:f>'AVG RS revenue'!$B$304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revenue'!$C$304:$H$304</c:f>
              <c:numCache>
                <c:formatCode>_(* #,##0.00_);_(* \(#,##0.00\);_(* "-"??_);_(@_)</c:formatCode>
                <c:ptCount val="6"/>
                <c:pt idx="0">
                  <c:v>0.11930266360860554</c:v>
                </c:pt>
                <c:pt idx="1">
                  <c:v>0.24105385761992823</c:v>
                </c:pt>
                <c:pt idx="2">
                  <c:v>0.24144369489714143</c:v>
                </c:pt>
                <c:pt idx="3">
                  <c:v>2.6700096188823703E-2</c:v>
                </c:pt>
                <c:pt idx="4">
                  <c:v>0.26375726902525498</c:v>
                </c:pt>
                <c:pt idx="5">
                  <c:v>0.23817312168571378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5E8-42D5-AE7C-00497453F94F}"/>
            </c:ext>
          </c:extLst>
        </c:ser>
        <c:ser>
          <c:idx val="9"/>
          <c:order val="9"/>
          <c:tx>
            <c:strRef>
              <c:f>'AVG RS revenue'!$B$305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revenue'!$C$305:$H$305</c:f>
              <c:numCache>
                <c:formatCode>_(* #,##0.00_);_(* \(#,##0.00\);_(* "-"??_);_(@_)</c:formatCode>
                <c:ptCount val="6"/>
                <c:pt idx="0">
                  <c:v>0.23592551615246968</c:v>
                </c:pt>
                <c:pt idx="1">
                  <c:v>0.24872060234289031</c:v>
                </c:pt>
                <c:pt idx="2">
                  <c:v>0.232894504966357</c:v>
                </c:pt>
                <c:pt idx="3">
                  <c:v>1.8521366430925952E-2</c:v>
                </c:pt>
                <c:pt idx="4">
                  <c:v>0.2576333767884092</c:v>
                </c:pt>
                <c:pt idx="5">
                  <c:v>0.24305541447452594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5E8-42D5-AE7C-00497453F94F}"/>
            </c:ext>
          </c:extLst>
        </c:ser>
        <c:ser>
          <c:idx val="10"/>
          <c:order val="10"/>
          <c:tx>
            <c:strRef>
              <c:f>'AVG RS revenue'!$B$306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revenue'!$C$306:$H$306</c:f>
              <c:numCache>
                <c:formatCode>_(* #,##0.00_);_(* \(#,##0.00\);_(* "-"??_);_(@_)</c:formatCode>
                <c:ptCount val="6"/>
                <c:pt idx="0">
                  <c:v>6.1218926512198221E-2</c:v>
                </c:pt>
                <c:pt idx="1">
                  <c:v>0.23225774077391023</c:v>
                </c:pt>
                <c:pt idx="2">
                  <c:v>0.22871877609900551</c:v>
                </c:pt>
                <c:pt idx="3">
                  <c:v>2.6197419364970526E-2</c:v>
                </c:pt>
                <c:pt idx="4">
                  <c:v>0.26503541240466516</c:v>
                </c:pt>
                <c:pt idx="5">
                  <c:v>0.23157995250174798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5E8-42D5-AE7C-00497453F94F}"/>
            </c:ext>
          </c:extLst>
        </c:ser>
        <c:ser>
          <c:idx val="11"/>
          <c:order val="11"/>
          <c:tx>
            <c:strRef>
              <c:f>'AVG RS revenue'!$B$307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revenue'!$C$287:$H$287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RS revenue'!$C$307:$H$307</c:f>
              <c:numCache>
                <c:formatCode>_(* #,##0.00_);_(* \(#,##0.00\);_(* "-"??_);_(@_)</c:formatCode>
                <c:ptCount val="6"/>
                <c:pt idx="0">
                  <c:v>0.24522295485402401</c:v>
                </c:pt>
                <c:pt idx="1">
                  <c:v>0.21174268363304191</c:v>
                </c:pt>
                <c:pt idx="2">
                  <c:v>0.22997367054809759</c:v>
                </c:pt>
                <c:pt idx="3">
                  <c:v>2.6475885540196177E-2</c:v>
                </c:pt>
                <c:pt idx="4">
                  <c:v>0.25622024138052518</c:v>
                </c:pt>
                <c:pt idx="5">
                  <c:v>0.20009067402870975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5E8-42D5-AE7C-00497453F9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89339392620841129"/>
          <c:h val="5.5419107094371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RS revenue'!$Z$38:$Z$49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RS revenue'!$AA$38:$AA$49</c:f>
              <c:numCache>
                <c:formatCode>_(* #,##0.00_);_(* \(#,##0.00\);_(* "-"??_);_(@_)</c:formatCode>
                <c:ptCount val="12"/>
                <c:pt idx="0">
                  <c:v>8.0265671913751095</c:v>
                </c:pt>
                <c:pt idx="1">
                  <c:v>7.8489981148935755</c:v>
                </c:pt>
                <c:pt idx="2">
                  <c:v>8.1533634862386055</c:v>
                </c:pt>
                <c:pt idx="3">
                  <c:v>2.8363236446012587</c:v>
                </c:pt>
                <c:pt idx="4">
                  <c:v>3.4417664487233086</c:v>
                </c:pt>
                <c:pt idx="5">
                  <c:v>3.3268770534789041</c:v>
                </c:pt>
                <c:pt idx="6">
                  <c:v>3.4382886865182711</c:v>
                </c:pt>
                <c:pt idx="7">
                  <c:v>3.5007842674548879</c:v>
                </c:pt>
                <c:pt idx="8">
                  <c:v>2.2464454124900279</c:v>
                </c:pt>
                <c:pt idx="9">
                  <c:v>2.1470677142846575</c:v>
                </c:pt>
                <c:pt idx="10">
                  <c:v>1.8832577998320512</c:v>
                </c:pt>
                <c:pt idx="11">
                  <c:v>1.5508514191636746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699144475367E-2"/>
          <c:y val="5.5781631821884337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revenue'!$A$14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revenue'!$B$14:$G$14</c:f>
              <c:numCache>
                <c:formatCode>_(* #,##0.00_);_(* \(#,##0.00\);_(* "-"??_);_(@_)</c:formatCode>
                <c:ptCount val="6"/>
                <c:pt idx="0">
                  <c:v>5.3017840256474793</c:v>
                </c:pt>
                <c:pt idx="1">
                  <c:v>1.0796585541389379</c:v>
                </c:pt>
                <c:pt idx="2">
                  <c:v>5.3550745435758174</c:v>
                </c:pt>
                <c:pt idx="3">
                  <c:v>15.589301053719625</c:v>
                </c:pt>
                <c:pt idx="4">
                  <c:v>3.3776068014088221</c:v>
                </c:pt>
                <c:pt idx="5">
                  <c:v>2.8367922237646459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revenue'!$A$15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revenue'!$B$15:$G$15</c:f>
              <c:numCache>
                <c:formatCode>_(* #,##0.00_);_(* \(#,##0.00\);_(* "-"??_);_(@_)</c:formatCode>
                <c:ptCount val="6"/>
                <c:pt idx="0">
                  <c:v>5.2153756985631183</c:v>
                </c:pt>
                <c:pt idx="1">
                  <c:v>0.94846137406712272</c:v>
                </c:pt>
                <c:pt idx="2">
                  <c:v>4.4882545956379865</c:v>
                </c:pt>
                <c:pt idx="3">
                  <c:v>4.1044708707183073</c:v>
                </c:pt>
                <c:pt idx="4">
                  <c:v>4.0038704456353074</c:v>
                </c:pt>
                <c:pt idx="5">
                  <c:v>2.8477857914829605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revenue'!$A$16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revenue'!$B$16:$G$16</c:f>
              <c:numCache>
                <c:formatCode>_(* #,##0.00_);_(* \(#,##0.00\);_(* "-"??_);_(@_)</c:formatCode>
                <c:ptCount val="6"/>
                <c:pt idx="0">
                  <c:v>5.1566593768108628</c:v>
                </c:pt>
                <c:pt idx="1">
                  <c:v>0.86627974958247822</c:v>
                </c:pt>
                <c:pt idx="2">
                  <c:v>4.4799886858198636</c:v>
                </c:pt>
                <c:pt idx="3">
                  <c:v>6.0222709227224804</c:v>
                </c:pt>
                <c:pt idx="4">
                  <c:v>4.0317644616555048</c:v>
                </c:pt>
                <c:pt idx="5">
                  <c:v>2.8861157399117254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revenue'!$A$17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revenue'!$B$17:$G$17</c:f>
              <c:numCache>
                <c:formatCode>_(* #,##0.00_);_(* \(#,##0.00\);_(* "-"??_);_(@_)</c:formatCode>
                <c:ptCount val="6"/>
                <c:pt idx="0">
                  <c:v>3.2323482022711505</c:v>
                </c:pt>
                <c:pt idx="1">
                  <c:v>0.80072600947427297</c:v>
                </c:pt>
                <c:pt idx="2">
                  <c:v>3.2295482936853186</c:v>
                </c:pt>
                <c:pt idx="3">
                  <c:v>3.6472549217622801</c:v>
                </c:pt>
                <c:pt idx="4">
                  <c:v>3.2049594175815348</c:v>
                </c:pt>
                <c:pt idx="5">
                  <c:v>2.0656592716967945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revenue'!$A$18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revenue'!$B$18:$G$18</c:f>
              <c:numCache>
                <c:formatCode>_(* #,##0.00_);_(* \(#,##0.00\);_(* "-"??_);_(@_)</c:formatCode>
                <c:ptCount val="6"/>
                <c:pt idx="0">
                  <c:v>3.4010264993979349</c:v>
                </c:pt>
                <c:pt idx="1">
                  <c:v>1.2574970544474424</c:v>
                </c:pt>
                <c:pt idx="2">
                  <c:v>3.2263419324703078</c:v>
                </c:pt>
                <c:pt idx="3">
                  <c:v>2.9826686423530164</c:v>
                </c:pt>
                <c:pt idx="4">
                  <c:v>2.0360733916693783</c:v>
                </c:pt>
                <c:pt idx="5">
                  <c:v>1.2808232882258632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revenue'!$A$19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revenue'!$B$19:$G$19</c:f>
              <c:numCache>
                <c:formatCode>_(* #,##0.00_);_(* \(#,##0.00\);_(* "-"??_);_(@_)</c:formatCode>
                <c:ptCount val="6"/>
                <c:pt idx="0">
                  <c:v>3.2444854047648026</c:v>
                </c:pt>
                <c:pt idx="1">
                  <c:v>1.3387238792321139</c:v>
                </c:pt>
                <c:pt idx="2">
                  <c:v>3.1403771169801775</c:v>
                </c:pt>
                <c:pt idx="3">
                  <c:v>2.5831037188287782</c:v>
                </c:pt>
                <c:pt idx="4">
                  <c:v>1.852843181024133</c:v>
                </c:pt>
                <c:pt idx="5">
                  <c:v>1.2335138769668317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revenue'!$A$20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revenue'!$B$20:$G$20</c:f>
              <c:numCache>
                <c:formatCode>_(* #,##0.00_);_(* \(#,##0.00\);_(* "-"??_);_(@_)</c:formatCode>
                <c:ptCount val="6"/>
                <c:pt idx="0">
                  <c:v>3.1873583386029725</c:v>
                </c:pt>
                <c:pt idx="1">
                  <c:v>1.3042473746965182</c:v>
                </c:pt>
                <c:pt idx="2">
                  <c:v>3.0507309017763364</c:v>
                </c:pt>
                <c:pt idx="3">
                  <c:v>2.762437746255213</c:v>
                </c:pt>
                <c:pt idx="4">
                  <c:v>1.1508182828489715</c:v>
                </c:pt>
                <c:pt idx="5">
                  <c:v>1.1909492614988617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revenue'!$A$21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revenue'!$B$21:$G$21</c:f>
              <c:numCache>
                <c:formatCode>_(* #,##0.00_);_(* \(#,##0.00\);_(* "-"??_);_(@_)</c:formatCode>
                <c:ptCount val="6"/>
                <c:pt idx="0">
                  <c:v>2.5971071127995233</c:v>
                </c:pt>
                <c:pt idx="1">
                  <c:v>1.2823032522459119</c:v>
                </c:pt>
                <c:pt idx="2">
                  <c:v>2.8645613125491498</c:v>
                </c:pt>
                <c:pt idx="3">
                  <c:v>2.7657471274744947</c:v>
                </c:pt>
                <c:pt idx="4">
                  <c:v>1.623551932199981</c:v>
                </c:pt>
                <c:pt idx="5">
                  <c:v>1.1887788196037787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revenue'!$A$22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revenue'!$B$22:$G$22</c:f>
              <c:numCache>
                <c:formatCode>_(* #,##0.00_);_(* \(#,##0.00\);_(* "-"??_);_(@_)</c:formatCode>
                <c:ptCount val="6"/>
                <c:pt idx="0">
                  <c:v>2.9849150480378639</c:v>
                </c:pt>
                <c:pt idx="1">
                  <c:v>1.7868750474174455</c:v>
                </c:pt>
                <c:pt idx="2">
                  <c:v>2.8007674172487085</c:v>
                </c:pt>
                <c:pt idx="3">
                  <c:v>2.0575323872338367</c:v>
                </c:pt>
                <c:pt idx="4">
                  <c:v>1.9312593480289428</c:v>
                </c:pt>
                <c:pt idx="5">
                  <c:v>2.0169086837815384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revenue'!$A$23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revenue'!$B$23:$G$23</c:f>
              <c:numCache>
                <c:formatCode>_(* #,##0.00_);_(* \(#,##0.00\);_(* "-"??_);_(@_)</c:formatCode>
                <c:ptCount val="6"/>
                <c:pt idx="0">
                  <c:v>3.8399412804111051</c:v>
                </c:pt>
                <c:pt idx="1">
                  <c:v>1.6579855523679667</c:v>
                </c:pt>
                <c:pt idx="2">
                  <c:v>2.673154004027698</c:v>
                </c:pt>
                <c:pt idx="3">
                  <c:v>2.9246427415088316</c:v>
                </c:pt>
                <c:pt idx="4">
                  <c:v>2.487426398952699</c:v>
                </c:pt>
                <c:pt idx="5">
                  <c:v>2.1110013095572069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revenue'!$A$24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revenue'!$B$24:$G$24</c:f>
              <c:numCache>
                <c:formatCode>_(* #,##0.00_);_(* \(#,##0.00\);_(* "-"??_);_(@_)</c:formatCode>
                <c:ptCount val="6"/>
                <c:pt idx="0">
                  <c:v>3.0338317256726355</c:v>
                </c:pt>
                <c:pt idx="1">
                  <c:v>1.6211446437991688</c:v>
                </c:pt>
                <c:pt idx="2">
                  <c:v>2.701334135514617</c:v>
                </c:pt>
                <c:pt idx="3">
                  <c:v>2.4968135792829447</c:v>
                </c:pt>
                <c:pt idx="4">
                  <c:v>1.7062716172237726</c:v>
                </c:pt>
                <c:pt idx="5">
                  <c:v>1.966058899663333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revenue'!$A$25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revenue'!$B$5:$G$5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revenue'!$B$25:$G$25</c:f>
              <c:numCache>
                <c:formatCode>_(* #,##0.00_);_(* \(#,##0.00\);_(* "-"??_);_(@_)</c:formatCode>
                <c:ptCount val="6"/>
                <c:pt idx="0">
                  <c:v>3.1505838534151209</c:v>
                </c:pt>
                <c:pt idx="1">
                  <c:v>1.6754727628714021</c:v>
                </c:pt>
                <c:pt idx="2">
                  <c:v>2.7262493910527921</c:v>
                </c:pt>
                <c:pt idx="3">
                  <c:v>2.6516568372683218</c:v>
                </c:pt>
                <c:pt idx="4">
                  <c:v>1.7062544859273081</c:v>
                </c:pt>
                <c:pt idx="5">
                  <c:v>1.9970756149747877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revenue'!$A$39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revenue'!$B$39:$G$39</c:f>
              <c:numCache>
                <c:formatCode>_(* #,##0.00_);_(* \(#,##0.00\);_(* "-"??_);_(@_)</c:formatCode>
                <c:ptCount val="6"/>
                <c:pt idx="0">
                  <c:v>6.6578343790862045</c:v>
                </c:pt>
                <c:pt idx="1">
                  <c:v>3.2911444556527538</c:v>
                </c:pt>
                <c:pt idx="2">
                  <c:v>23.814133061199211</c:v>
                </c:pt>
                <c:pt idx="3">
                  <c:v>23.73678358284856</c:v>
                </c:pt>
                <c:pt idx="4">
                  <c:v>5.9134200581375733</c:v>
                </c:pt>
                <c:pt idx="5">
                  <c:v>12.928537717030922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revenue'!$A$40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revenue'!$B$40:$G$40</c:f>
              <c:numCache>
                <c:formatCode>_(* #,##0.00_);_(* \(#,##0.00\);_(* "-"??_);_(@_)</c:formatCode>
                <c:ptCount val="6"/>
                <c:pt idx="0">
                  <c:v>5.8260639354285795</c:v>
                </c:pt>
                <c:pt idx="1">
                  <c:v>3.5365161679187005</c:v>
                </c:pt>
                <c:pt idx="2">
                  <c:v>22.41644109064557</c:v>
                </c:pt>
                <c:pt idx="3">
                  <c:v>19.695009512676741</c:v>
                </c:pt>
                <c:pt idx="4">
                  <c:v>7.5585247388775683</c:v>
                </c:pt>
                <c:pt idx="5">
                  <c:v>10.786142684095235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revenue'!$A$41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revenue'!$B$41:$G$41</c:f>
              <c:numCache>
                <c:formatCode>_(* #,##0.00_);_(* \(#,##0.00\);_(* "-"??_);_(@_)</c:formatCode>
                <c:ptCount val="6"/>
                <c:pt idx="0">
                  <c:v>11.324927909348613</c:v>
                </c:pt>
                <c:pt idx="1">
                  <c:v>3.9208333800718149</c:v>
                </c:pt>
                <c:pt idx="2">
                  <c:v>20.085679048855066</c:v>
                </c:pt>
                <c:pt idx="3">
                  <c:v>16.946514796767676</c:v>
                </c:pt>
                <c:pt idx="4">
                  <c:v>10.4369573208558</c:v>
                </c:pt>
                <c:pt idx="5">
                  <c:v>9.8374618722107456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revenue'!$A$42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revenue'!$B$42:$G$42</c:f>
              <c:numCache>
                <c:formatCode>_(* #,##0.00_);_(* \(#,##0.00\);_(* "-"??_);_(@_)</c:formatCode>
                <c:ptCount val="6"/>
                <c:pt idx="0">
                  <c:v>8.7349136256161373</c:v>
                </c:pt>
                <c:pt idx="1">
                  <c:v>4.8014036774559221</c:v>
                </c:pt>
                <c:pt idx="2">
                  <c:v>20.694279807593098</c:v>
                </c:pt>
                <c:pt idx="3">
                  <c:v>18.266032601199694</c:v>
                </c:pt>
                <c:pt idx="4">
                  <c:v>13.4014763317511</c:v>
                </c:pt>
                <c:pt idx="5">
                  <c:v>10.569401380269092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revenue'!$A$43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revenue'!$B$43:$G$43</c:f>
              <c:numCache>
                <c:formatCode>_(* #,##0.00_);_(* \(#,##0.00\);_(* "-"??_);_(@_)</c:formatCode>
                <c:ptCount val="6"/>
                <c:pt idx="0">
                  <c:v>7.5167592949211537</c:v>
                </c:pt>
                <c:pt idx="1">
                  <c:v>4.5052615489259757</c:v>
                </c:pt>
                <c:pt idx="2">
                  <c:v>20.749994348598864</c:v>
                </c:pt>
                <c:pt idx="3">
                  <c:v>9.325421810265988</c:v>
                </c:pt>
                <c:pt idx="4">
                  <c:v>7.7792026570005088</c:v>
                </c:pt>
                <c:pt idx="5">
                  <c:v>5.462780978049131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revenue'!$A$44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revenue'!$B$44:$G$44</c:f>
              <c:numCache>
                <c:formatCode>_(* #,##0.00_);_(* \(#,##0.00\);_(* "-"??_);_(@_)</c:formatCode>
                <c:ptCount val="6"/>
                <c:pt idx="0">
                  <c:v>6.8902180771524639</c:v>
                </c:pt>
                <c:pt idx="1">
                  <c:v>4.8432779869413904</c:v>
                </c:pt>
                <c:pt idx="2">
                  <c:v>20.711141539869317</c:v>
                </c:pt>
                <c:pt idx="3">
                  <c:v>14.802670845943556</c:v>
                </c:pt>
                <c:pt idx="4">
                  <c:v>7.6921126853014163</c:v>
                </c:pt>
                <c:pt idx="5">
                  <c:v>4.7080547292672579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revenue'!$A$45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revenue'!$B$45:$G$45</c:f>
              <c:numCache>
                <c:formatCode>_(* #,##0.00_);_(* \(#,##0.00\);_(* "-"??_);_(@_)</c:formatCode>
                <c:ptCount val="6"/>
                <c:pt idx="0">
                  <c:v>8.9755156749677774</c:v>
                </c:pt>
                <c:pt idx="1">
                  <c:v>5.6043573847020696</c:v>
                </c:pt>
                <c:pt idx="2">
                  <c:v>18.95365585079016</c:v>
                </c:pt>
                <c:pt idx="3">
                  <c:v>15.438613503970888</c:v>
                </c:pt>
                <c:pt idx="4">
                  <c:v>3.6428539775432833</c:v>
                </c:pt>
                <c:pt idx="5">
                  <c:v>5.0851375098943246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revenue'!$A$46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revenue'!$B$46:$G$46</c:f>
              <c:numCache>
                <c:formatCode>_(* #,##0.00_);_(* \(#,##0.00\);_(* "-"??_);_(@_)</c:formatCode>
                <c:ptCount val="6"/>
                <c:pt idx="0">
                  <c:v>10.262647049138053</c:v>
                </c:pt>
                <c:pt idx="1">
                  <c:v>6.2430492406872915</c:v>
                </c:pt>
                <c:pt idx="2">
                  <c:v>19.951737784609623</c:v>
                </c:pt>
                <c:pt idx="3">
                  <c:v>16.032017884089488</c:v>
                </c:pt>
                <c:pt idx="4">
                  <c:v>7.2644906154884641</c:v>
                </c:pt>
                <c:pt idx="5">
                  <c:v>5.2288973936340666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revenue'!$A$47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revenue'!$B$47:$G$47</c:f>
              <c:numCache>
                <c:formatCode>_(* #,##0.00_);_(* \(#,##0.00\);_(* "-"??_);_(@_)</c:formatCode>
                <c:ptCount val="6"/>
                <c:pt idx="0">
                  <c:v>7.8846473350196566</c:v>
                </c:pt>
                <c:pt idx="1">
                  <c:v>7.9458934054203318</c:v>
                </c:pt>
                <c:pt idx="2">
                  <c:v>19.936820828092589</c:v>
                </c:pt>
                <c:pt idx="3">
                  <c:v>21.135091073946853</c:v>
                </c:pt>
                <c:pt idx="4">
                  <c:v>30.486710484421803</c:v>
                </c:pt>
                <c:pt idx="5">
                  <c:v>8.4692884517151104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revenue'!$A$48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revenue'!$B$48:$G$48</c:f>
              <c:numCache>
                <c:formatCode>_(* #,##0.00_);_(* \(#,##0.00\);_(* "-"??_);_(@_)</c:formatCode>
                <c:ptCount val="6"/>
                <c:pt idx="0">
                  <c:v>7.7491976830724489</c:v>
                </c:pt>
                <c:pt idx="1">
                  <c:v>7.5740047037298988</c:v>
                </c:pt>
                <c:pt idx="2">
                  <c:v>19.197513766557986</c:v>
                </c:pt>
                <c:pt idx="3">
                  <c:v>17.406168415805944</c:v>
                </c:pt>
                <c:pt idx="4">
                  <c:v>9.7539088098832138</c:v>
                </c:pt>
                <c:pt idx="5">
                  <c:v>11.664083032426129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revenue'!$A$49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revenue'!$B$49:$G$49</c:f>
              <c:numCache>
                <c:formatCode>_(* #,##0.00_);_(* \(#,##0.00\);_(* "-"??_);_(@_)</c:formatCode>
                <c:ptCount val="6"/>
                <c:pt idx="0">
                  <c:v>8.2339347541314183</c:v>
                </c:pt>
                <c:pt idx="1">
                  <c:v>7.5937730364220677</c:v>
                </c:pt>
                <c:pt idx="2">
                  <c:v>19.164779166498946</c:v>
                </c:pt>
                <c:pt idx="3">
                  <c:v>14.060791456814044</c:v>
                </c:pt>
                <c:pt idx="4">
                  <c:v>10.552513551744285</c:v>
                </c:pt>
                <c:pt idx="5">
                  <c:v>9.4968523946818593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revenue'!$A$50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revenue'!$B$30:$G$30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revenue'!$B$50:$G$50</c:f>
              <c:numCache>
                <c:formatCode>_(* #,##0.00_);_(* \(#,##0.00\);_(* "-"??_);_(@_)</c:formatCode>
                <c:ptCount val="6"/>
                <c:pt idx="0">
                  <c:v>9.2906587259714204</c:v>
                </c:pt>
                <c:pt idx="1">
                  <c:v>8.1467804267349404</c:v>
                </c:pt>
                <c:pt idx="2">
                  <c:v>19.261972842471277</c:v>
                </c:pt>
                <c:pt idx="3">
                  <c:v>15.289115963887664</c:v>
                </c:pt>
                <c:pt idx="4">
                  <c:v>12.753204662301492</c:v>
                </c:pt>
                <c:pt idx="5">
                  <c:v>7.5852817537011132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revenue'!$A$66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revenue'!$B$66:$G$66</c:f>
              <c:numCache>
                <c:formatCode>_(* #,##0.00_);_(* \(#,##0.00\);_(* "-"??_);_(@_)</c:formatCode>
                <c:ptCount val="6"/>
                <c:pt idx="0">
                  <c:v>13.33087377009822</c:v>
                </c:pt>
                <c:pt idx="1">
                  <c:v>12.957030931200523</c:v>
                </c:pt>
                <c:pt idx="2">
                  <c:v>41.053808221000224</c:v>
                </c:pt>
                <c:pt idx="3">
                  <c:v>13.39200767866831</c:v>
                </c:pt>
                <c:pt idx="4">
                  <c:v>6.3402463660142789</c:v>
                </c:pt>
                <c:pt idx="5">
                  <c:v>45.549191527625432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revenue'!$A$67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revenue'!$B$67:$G$67</c:f>
              <c:numCache>
                <c:formatCode>_(* #,##0.00_);_(* \(#,##0.00\);_(* "-"??_);_(@_)</c:formatCode>
                <c:ptCount val="6"/>
                <c:pt idx="0">
                  <c:v>13.266995987957033</c:v>
                </c:pt>
                <c:pt idx="1">
                  <c:v>11.719180852237214</c:v>
                </c:pt>
                <c:pt idx="2">
                  <c:v>36.286992307023226</c:v>
                </c:pt>
                <c:pt idx="3">
                  <c:v>22.348435046156485</c:v>
                </c:pt>
                <c:pt idx="4">
                  <c:v>11.139868875399083</c:v>
                </c:pt>
                <c:pt idx="5">
                  <c:v>20.951388016935262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revenue'!$A$68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revenue'!$B$68:$G$68</c:f>
              <c:numCache>
                <c:formatCode>_(* #,##0.00_);_(* \(#,##0.00\);_(* "-"??_);_(@_)</c:formatCode>
                <c:ptCount val="6"/>
                <c:pt idx="0">
                  <c:v>11.482102744085559</c:v>
                </c:pt>
                <c:pt idx="1">
                  <c:v>10.981365042702141</c:v>
                </c:pt>
                <c:pt idx="2">
                  <c:v>29.373776118550865</c:v>
                </c:pt>
                <c:pt idx="3">
                  <c:v>5.1477909039142293</c:v>
                </c:pt>
                <c:pt idx="4">
                  <c:v>7.9010695507505879</c:v>
                </c:pt>
                <c:pt idx="5">
                  <c:v>1.0729502639388033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revenue'!$A$69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revenue'!$B$69:$G$69</c:f>
              <c:numCache>
                <c:formatCode>_(* #,##0.00_);_(* \(#,##0.00\);_(* "-"??_);_(@_)</c:formatCode>
                <c:ptCount val="6"/>
                <c:pt idx="0">
                  <c:v>8.1476437105740782</c:v>
                </c:pt>
                <c:pt idx="1">
                  <c:v>11.755209817557859</c:v>
                </c:pt>
                <c:pt idx="2">
                  <c:v>31.467920925686872</c:v>
                </c:pt>
                <c:pt idx="3">
                  <c:v>1.8079326068913424</c:v>
                </c:pt>
                <c:pt idx="4">
                  <c:v>9.5022601023939579</c:v>
                </c:pt>
                <c:pt idx="5">
                  <c:v>1.4315505117743381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revenue'!$A$70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revenue'!$B$70:$G$70</c:f>
              <c:numCache>
                <c:formatCode>_(* #,##0.00_);_(* \(#,##0.00\);_(* "-"??_);_(@_)</c:formatCode>
                <c:ptCount val="6"/>
                <c:pt idx="0">
                  <c:v>7.5847364533000299</c:v>
                </c:pt>
                <c:pt idx="1">
                  <c:v>13.637802663700233</c:v>
                </c:pt>
                <c:pt idx="2">
                  <c:v>25.966550401449052</c:v>
                </c:pt>
                <c:pt idx="3">
                  <c:v>6.2473127589025186</c:v>
                </c:pt>
                <c:pt idx="4">
                  <c:v>8.2583460542793272</c:v>
                </c:pt>
                <c:pt idx="5">
                  <c:v>1.172904978740162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revenue'!$A$71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revenue'!$B$71:$G$71</c:f>
              <c:numCache>
                <c:formatCode>_(* #,##0.00_);_(* \(#,##0.00\);_(* "-"??_);_(@_)</c:formatCode>
                <c:ptCount val="6"/>
                <c:pt idx="0">
                  <c:v>6.1530639057333278</c:v>
                </c:pt>
                <c:pt idx="1">
                  <c:v>10.82094184556173</c:v>
                </c:pt>
                <c:pt idx="2">
                  <c:v>24.206975714946733</c:v>
                </c:pt>
                <c:pt idx="3">
                  <c:v>9.8339635600239479</c:v>
                </c:pt>
                <c:pt idx="4">
                  <c:v>8.4995189123196848</c:v>
                </c:pt>
                <c:pt idx="5">
                  <c:v>0.40047485980838982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revenue'!$A$72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revenue'!$B$72:$G$72</c:f>
              <c:numCache>
                <c:formatCode>_(* #,##0.00_);_(* \(#,##0.00\);_(* "-"??_);_(@_)</c:formatCode>
                <c:ptCount val="6"/>
                <c:pt idx="0">
                  <c:v>6.6433132623657158</c:v>
                </c:pt>
                <c:pt idx="1">
                  <c:v>12.61707057405799</c:v>
                </c:pt>
                <c:pt idx="2">
                  <c:v>25.424441140518319</c:v>
                </c:pt>
                <c:pt idx="3">
                  <c:v>10.594257334738662</c:v>
                </c:pt>
                <c:pt idx="4">
                  <c:v>4.1699320822994821</c:v>
                </c:pt>
                <c:pt idx="5">
                  <c:v>0.49779257818597766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revenue'!$A$73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revenue'!$B$73:$G$73</c:f>
              <c:numCache>
                <c:formatCode>_(* #,##0.00_);_(* \(#,##0.00\);_(* "-"??_);_(@_)</c:formatCode>
                <c:ptCount val="6"/>
                <c:pt idx="0">
                  <c:v>5.902650360811811</c:v>
                </c:pt>
                <c:pt idx="1">
                  <c:v>11.101716542072312</c:v>
                </c:pt>
                <c:pt idx="2">
                  <c:v>26.398794163043704</c:v>
                </c:pt>
                <c:pt idx="3">
                  <c:v>10.406280015442109</c:v>
                </c:pt>
                <c:pt idx="4">
                  <c:v>8.9613114492773356</c:v>
                </c:pt>
                <c:pt idx="5">
                  <c:v>0.59893755053377962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revenue'!$A$74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revenue'!$B$74:$G$74</c:f>
              <c:numCache>
                <c:formatCode>_(* #,##0.00_);_(* \(#,##0.00\);_(* "-"??_);_(@_)</c:formatCode>
                <c:ptCount val="6"/>
                <c:pt idx="0">
                  <c:v>7.6276298309330759</c:v>
                </c:pt>
                <c:pt idx="1">
                  <c:v>20.690292828384919</c:v>
                </c:pt>
                <c:pt idx="2">
                  <c:v>19.420487648541471</c:v>
                </c:pt>
                <c:pt idx="3">
                  <c:v>10.684106431279671</c:v>
                </c:pt>
                <c:pt idx="4">
                  <c:v>7.3158515281679977</c:v>
                </c:pt>
                <c:pt idx="5">
                  <c:v>0.64699142628331463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revenue'!$A$75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revenue'!$B$75:$G$75</c:f>
              <c:numCache>
                <c:formatCode>_(* #,##0.00_);_(* \(#,##0.00\);_(* "-"??_);_(@_)</c:formatCode>
                <c:ptCount val="6"/>
                <c:pt idx="0">
                  <c:v>7.324781402304029</c:v>
                </c:pt>
                <c:pt idx="1">
                  <c:v>20.359041166558566</c:v>
                </c:pt>
                <c:pt idx="2">
                  <c:v>19.128213683073248</c:v>
                </c:pt>
                <c:pt idx="3">
                  <c:v>14.420012980782801</c:v>
                </c:pt>
                <c:pt idx="4">
                  <c:v>9.3387586016240096</c:v>
                </c:pt>
                <c:pt idx="5">
                  <c:v>0.44636144803647204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revenue'!$A$76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revenue'!$B$76:$G$76</c:f>
              <c:numCache>
                <c:formatCode>_(* #,##0.00_);_(* \(#,##0.00\);_(* "-"??_);_(@_)</c:formatCode>
                <c:ptCount val="6"/>
                <c:pt idx="0">
                  <c:v>7.048968297959461</c:v>
                </c:pt>
                <c:pt idx="1">
                  <c:v>19.445456313652823</c:v>
                </c:pt>
                <c:pt idx="2">
                  <c:v>18.91617719645015</c:v>
                </c:pt>
                <c:pt idx="3">
                  <c:v>9.8804062635191574</c:v>
                </c:pt>
                <c:pt idx="4">
                  <c:v>8.9179485057539676</c:v>
                </c:pt>
                <c:pt idx="5">
                  <c:v>0.51515047683136039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revenue'!$A$77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revenue'!$B$57:$G$57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revenue'!$B$77:$G$77</c:f>
              <c:numCache>
                <c:formatCode>_(* #,##0.00_);_(* \(#,##0.00\);_(* "-"??_);_(@_)</c:formatCode>
                <c:ptCount val="6"/>
                <c:pt idx="0">
                  <c:v>7.341922733499227</c:v>
                </c:pt>
                <c:pt idx="1">
                  <c:v>19.849785603798665</c:v>
                </c:pt>
                <c:pt idx="2">
                  <c:v>20.747360842243637</c:v>
                </c:pt>
                <c:pt idx="3">
                  <c:v>9.7821179077199965</c:v>
                </c:pt>
                <c:pt idx="4">
                  <c:v>8.2254840581237474</c:v>
                </c:pt>
                <c:pt idx="5">
                  <c:v>0.67742818276004668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revenue'!$A$92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revenue'!$B$92:$G$92</c:f>
              <c:numCache>
                <c:formatCode>_(* #,##0.00_);_(* \(#,##0.00\);_(* "-"??_);_(@_)</c:formatCode>
                <c:ptCount val="6"/>
                <c:pt idx="0">
                  <c:v>1.2058274700303215</c:v>
                </c:pt>
                <c:pt idx="1">
                  <c:v>1.2000445255680028</c:v>
                </c:pt>
                <c:pt idx="2">
                  <c:v>0.85019789330066753</c:v>
                </c:pt>
                <c:pt idx="3">
                  <c:v>0.67855107279991289</c:v>
                </c:pt>
                <c:pt idx="4">
                  <c:v>2.1834510938865268</c:v>
                </c:pt>
                <c:pt idx="5">
                  <c:v>0.58894124077464016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revenue'!$A$93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revenue'!$B$93:$G$93</c:f>
              <c:numCache>
                <c:formatCode>_(* #,##0.00_);_(* \(#,##0.00\);_(* "-"??_);_(@_)</c:formatCode>
                <c:ptCount val="6"/>
                <c:pt idx="0">
                  <c:v>1.133594287167258</c:v>
                </c:pt>
                <c:pt idx="1">
                  <c:v>0.91182776631416051</c:v>
                </c:pt>
                <c:pt idx="2">
                  <c:v>0.8460550009620007</c:v>
                </c:pt>
                <c:pt idx="3">
                  <c:v>0.69891595084188474</c:v>
                </c:pt>
                <c:pt idx="4">
                  <c:v>1.5135805090580006</c:v>
                </c:pt>
                <c:pt idx="5">
                  <c:v>0.62559726673826821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revenue'!$A$94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revenue'!$B$94:$G$94</c:f>
              <c:numCache>
                <c:formatCode>_(* #,##0.00_);_(* \(#,##0.00\);_(* "-"??_);_(@_)</c:formatCode>
                <c:ptCount val="6"/>
                <c:pt idx="0">
                  <c:v>1.381604002299667</c:v>
                </c:pt>
                <c:pt idx="1">
                  <c:v>0.84313471150916586</c:v>
                </c:pt>
                <c:pt idx="2">
                  <c:v>0.84825108403765703</c:v>
                </c:pt>
                <c:pt idx="3">
                  <c:v>0.71274722257108802</c:v>
                </c:pt>
                <c:pt idx="4">
                  <c:v>1.5390015075016115</c:v>
                </c:pt>
                <c:pt idx="5">
                  <c:v>0.69728636332698068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revenue'!$A$95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revenue'!$B$95:$G$95</c:f>
              <c:numCache>
                <c:formatCode>_(* #,##0.00_);_(* \(#,##0.00\);_(* "-"??_);_(@_)</c:formatCode>
                <c:ptCount val="6"/>
                <c:pt idx="0">
                  <c:v>0.71958598801576579</c:v>
                </c:pt>
                <c:pt idx="1">
                  <c:v>0.17332292522985018</c:v>
                </c:pt>
                <c:pt idx="2">
                  <c:v>0.86298801926207847</c:v>
                </c:pt>
                <c:pt idx="3">
                  <c:v>0.55623190778720699</c:v>
                </c:pt>
                <c:pt idx="4">
                  <c:v>0.8427183115141984</c:v>
                </c:pt>
                <c:pt idx="5">
                  <c:v>0.53338721617755924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revenue'!$A$96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revenue'!$B$96:$G$96</c:f>
              <c:numCache>
                <c:formatCode>_(* #,##0.00_);_(* \(#,##0.00\);_(* "-"??_);_(@_)</c:formatCode>
                <c:ptCount val="6"/>
                <c:pt idx="0">
                  <c:v>0.96272167933405717</c:v>
                </c:pt>
                <c:pt idx="1">
                  <c:v>0.52519375553621694</c:v>
                </c:pt>
                <c:pt idx="2">
                  <c:v>0.84416356673762805</c:v>
                </c:pt>
                <c:pt idx="3">
                  <c:v>0.34546722340565167</c:v>
                </c:pt>
                <c:pt idx="4">
                  <c:v>0.79782637094949582</c:v>
                </c:pt>
                <c:pt idx="5">
                  <c:v>0.49553180021596088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revenue'!$A$97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revenue'!$B$97:$G$97</c:f>
              <c:numCache>
                <c:formatCode>_(* #,##0.00_);_(* \(#,##0.00\);_(* "-"??_);_(@_)</c:formatCode>
                <c:ptCount val="6"/>
                <c:pt idx="0">
                  <c:v>0.90412245682201486</c:v>
                </c:pt>
                <c:pt idx="1">
                  <c:v>0.4951396756899224</c:v>
                </c:pt>
                <c:pt idx="2">
                  <c:v>0.74407603960842283</c:v>
                </c:pt>
                <c:pt idx="3">
                  <c:v>0.37111035304195278</c:v>
                </c:pt>
                <c:pt idx="4">
                  <c:v>0.77340966748800188</c:v>
                </c:pt>
                <c:pt idx="5">
                  <c:v>0.45807004517839039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revenue'!$A$98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revenue'!$B$98:$G$98</c:f>
              <c:numCache>
                <c:formatCode>_(* #,##0.00_);_(* \(#,##0.00\);_(* "-"??_);_(@_)</c:formatCode>
                <c:ptCount val="6"/>
                <c:pt idx="0">
                  <c:v>0.80123778539711921</c:v>
                </c:pt>
                <c:pt idx="1">
                  <c:v>0.48593638195040284</c:v>
                </c:pt>
                <c:pt idx="2">
                  <c:v>0.73500195123312639</c:v>
                </c:pt>
                <c:pt idx="3">
                  <c:v>0.513783770685313</c:v>
                </c:pt>
                <c:pt idx="4">
                  <c:v>0.99999999999999989</c:v>
                </c:pt>
                <c:pt idx="5">
                  <c:v>0.48895524503064192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revenue'!$A$99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revenue'!$B$99:$G$99</c:f>
              <c:numCache>
                <c:formatCode>_(* #,##0.00_);_(* \(#,##0.00\);_(* "-"??_);_(@_)</c:formatCode>
                <c:ptCount val="6"/>
                <c:pt idx="0">
                  <c:v>0.70607976356160651</c:v>
                </c:pt>
                <c:pt idx="1">
                  <c:v>0.49314318446901834</c:v>
                </c:pt>
                <c:pt idx="2">
                  <c:v>0.72094321642047021</c:v>
                </c:pt>
                <c:pt idx="3">
                  <c:v>0.53487120457958659</c:v>
                </c:pt>
                <c:pt idx="4">
                  <c:v>1.0000000000000002</c:v>
                </c:pt>
                <c:pt idx="5">
                  <c:v>0.51296116251725798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revenue'!$A$100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revenue'!$B$100:$G$100</c:f>
              <c:numCache>
                <c:formatCode>_(* #,##0.00_);_(* \(#,##0.00\);_(* "-"??_);_(@_)</c:formatCode>
                <c:ptCount val="6"/>
                <c:pt idx="0">
                  <c:v>0.76701971085188247</c:v>
                </c:pt>
                <c:pt idx="1">
                  <c:v>0.6312336803732167</c:v>
                </c:pt>
                <c:pt idx="2">
                  <c:v>0.72238175626440004</c:v>
                </c:pt>
                <c:pt idx="3">
                  <c:v>0.58813895212349054</c:v>
                </c:pt>
                <c:pt idx="4">
                  <c:v>0.65489949714809281</c:v>
                </c:pt>
                <c:pt idx="5">
                  <c:v>0.50356849888151523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revenue'!$A$101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revenue'!$B$101:$G$101</c:f>
              <c:numCache>
                <c:formatCode>_(* #,##0.00_);_(* \(#,##0.00\);_(* "-"??_);_(@_)</c:formatCode>
                <c:ptCount val="6"/>
                <c:pt idx="0">
                  <c:v>0.76994103392603153</c:v>
                </c:pt>
                <c:pt idx="1">
                  <c:v>0.56530172504230969</c:v>
                </c:pt>
                <c:pt idx="2">
                  <c:v>0.71407157442309788</c:v>
                </c:pt>
                <c:pt idx="3">
                  <c:v>0.24318270889379232</c:v>
                </c:pt>
                <c:pt idx="4">
                  <c:v>0.77947334821528225</c:v>
                </c:pt>
                <c:pt idx="5">
                  <c:v>0.42874492268092734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revenue'!$A$102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revenue'!$B$102:$G$102</c:f>
              <c:numCache>
                <c:formatCode>_(* #,##0.00_);_(* \(#,##0.00\);_(* "-"??_);_(@_)</c:formatCode>
                <c:ptCount val="6"/>
                <c:pt idx="0">
                  <c:v>0.64537304824997943</c:v>
                </c:pt>
                <c:pt idx="1">
                  <c:v>0.54620334715513952</c:v>
                </c:pt>
                <c:pt idx="2">
                  <c:v>0.73504438663126903</c:v>
                </c:pt>
                <c:pt idx="3">
                  <c:v>0.34025812466843386</c:v>
                </c:pt>
                <c:pt idx="4">
                  <c:v>0.80389989181079913</c:v>
                </c:pt>
                <c:pt idx="5">
                  <c:v>0.47045135393792442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revenue'!$A$103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revenue'!$B$83:$G$83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revenue'!$B$103:$G$103</c:f>
              <c:numCache>
                <c:formatCode>_(* #,##0.00_);_(* \(#,##0.00\);_(* "-"??_);_(@_)</c:formatCode>
                <c:ptCount val="6"/>
                <c:pt idx="0">
                  <c:v>0.74340513715932477</c:v>
                </c:pt>
                <c:pt idx="1">
                  <c:v>0.55002955093084105</c:v>
                </c:pt>
                <c:pt idx="2">
                  <c:v>0.69541882808575983</c:v>
                </c:pt>
                <c:pt idx="3">
                  <c:v>0.32459766514636262</c:v>
                </c:pt>
                <c:pt idx="4">
                  <c:v>0.78908280120405738</c:v>
                </c:pt>
                <c:pt idx="5">
                  <c:v>0.49311103274301676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revenue'!$A$118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revenue'!$B$118:$G$118</c:f>
              <c:numCache>
                <c:formatCode>_(* #,##0.00_);_(* \(#,##0.00\);_(* "-"??_);_(@_)</c:formatCode>
                <c:ptCount val="6"/>
                <c:pt idx="0">
                  <c:v>1.8286887128904403</c:v>
                </c:pt>
                <c:pt idx="1">
                  <c:v>1.2271065734764508</c:v>
                </c:pt>
                <c:pt idx="2">
                  <c:v>1.8547835152363321</c:v>
                </c:pt>
                <c:pt idx="3">
                  <c:v>2.3260239714809496</c:v>
                </c:pt>
                <c:pt idx="4">
                  <c:v>1.6531027298844549</c:v>
                </c:pt>
                <c:pt idx="5">
                  <c:v>1.7672053749773013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revenue'!$A$119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revenue'!$B$119:$G$119</c:f>
              <c:numCache>
                <c:formatCode>_(* #,##0.00_);_(* \(#,##0.00\);_(* "-"??_);_(@_)</c:formatCode>
                <c:ptCount val="6"/>
                <c:pt idx="0">
                  <c:v>1.5774093835734058</c:v>
                </c:pt>
                <c:pt idx="1">
                  <c:v>1.2543991648213622</c:v>
                </c:pt>
                <c:pt idx="2">
                  <c:v>2.1646969691371627</c:v>
                </c:pt>
                <c:pt idx="3">
                  <c:v>2.0246767255365428</c:v>
                </c:pt>
                <c:pt idx="4">
                  <c:v>1.5493926654103884</c:v>
                </c:pt>
                <c:pt idx="5">
                  <c:v>1.6481692916665065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revenue'!$A$120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revenue'!$B$120:$G$120</c:f>
              <c:numCache>
                <c:formatCode>_(* #,##0.00_);_(* \(#,##0.00\);_(* "-"??_);_(@_)</c:formatCode>
                <c:ptCount val="6"/>
                <c:pt idx="0">
                  <c:v>1.8048022812413955</c:v>
                </c:pt>
                <c:pt idx="1">
                  <c:v>1.2623713874809139</c:v>
                </c:pt>
                <c:pt idx="2">
                  <c:v>1.8549947525032793</c:v>
                </c:pt>
                <c:pt idx="3">
                  <c:v>1.303168995854399</c:v>
                </c:pt>
                <c:pt idx="4">
                  <c:v>1.6712743078617598</c:v>
                </c:pt>
                <c:pt idx="5">
                  <c:v>1.4872993034747064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revenue'!$A$121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revenue'!$B$121:$G$121</c:f>
              <c:numCache>
                <c:formatCode>_(* #,##0.00_);_(* \(#,##0.00\);_(* "-"??_);_(@_)</c:formatCode>
                <c:ptCount val="6"/>
                <c:pt idx="0">
                  <c:v>1.7444495908162037</c:v>
                </c:pt>
                <c:pt idx="1">
                  <c:v>1.5610925585094557</c:v>
                </c:pt>
                <c:pt idx="2">
                  <c:v>1.8353557949288577</c:v>
                </c:pt>
                <c:pt idx="3">
                  <c:v>1.2734010483795304</c:v>
                </c:pt>
                <c:pt idx="4">
                  <c:v>1.6844324805647868</c:v>
                </c:pt>
                <c:pt idx="5">
                  <c:v>1.4721787506514321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revenue'!$A$122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revenue'!$B$122:$G$122</c:f>
              <c:numCache>
                <c:formatCode>_(* #,##0.00_);_(* \(#,##0.00\);_(* "-"??_);_(@_)</c:formatCode>
                <c:ptCount val="6"/>
                <c:pt idx="0">
                  <c:v>1.7636958012725843</c:v>
                </c:pt>
                <c:pt idx="1">
                  <c:v>1.4176298072996605</c:v>
                </c:pt>
                <c:pt idx="2">
                  <c:v>1.7159068971380094</c:v>
                </c:pt>
                <c:pt idx="3">
                  <c:v>1.1389105378623203</c:v>
                </c:pt>
                <c:pt idx="4">
                  <c:v>1.3939521159163442</c:v>
                </c:pt>
                <c:pt idx="5">
                  <c:v>1.389996147540828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revenue'!$A$123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revenue'!$B$123:$G$123</c:f>
              <c:numCache>
                <c:formatCode>_(* #,##0.00_);_(* \(#,##0.00\);_(* "-"??_);_(@_)</c:formatCode>
                <c:ptCount val="6"/>
                <c:pt idx="0">
                  <c:v>1.8915002017002585</c:v>
                </c:pt>
                <c:pt idx="1">
                  <c:v>1.179954999329166</c:v>
                </c:pt>
                <c:pt idx="2">
                  <c:v>1.7459219829007249</c:v>
                </c:pt>
                <c:pt idx="3">
                  <c:v>1.0428628251799474</c:v>
                </c:pt>
                <c:pt idx="4">
                  <c:v>1.188739839651159</c:v>
                </c:pt>
                <c:pt idx="5">
                  <c:v>1.0458935746467852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revenue'!$A$124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revenue'!$B$124:$G$124</c:f>
              <c:numCache>
                <c:formatCode>_(* #,##0.00_);_(* \(#,##0.00\);_(* "-"??_);_(@_)</c:formatCode>
                <c:ptCount val="6"/>
                <c:pt idx="0">
                  <c:v>1.705375966364455</c:v>
                </c:pt>
                <c:pt idx="1">
                  <c:v>1.2710027422539294</c:v>
                </c:pt>
                <c:pt idx="2">
                  <c:v>1.747629684380795</c:v>
                </c:pt>
                <c:pt idx="3">
                  <c:v>1.0628982305808745</c:v>
                </c:pt>
                <c:pt idx="4">
                  <c:v>1.3923174253257093</c:v>
                </c:pt>
                <c:pt idx="5">
                  <c:v>1.1583683983206492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revenue'!$A$125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revenue'!$B$125:$G$125</c:f>
              <c:numCache>
                <c:formatCode>_(* #,##0.00_);_(* \(#,##0.00\);_(* "-"??_);_(@_)</c:formatCode>
                <c:ptCount val="6"/>
                <c:pt idx="0">
                  <c:v>1.7971710305174293</c:v>
                </c:pt>
                <c:pt idx="1">
                  <c:v>1.336462186818792</c:v>
                </c:pt>
                <c:pt idx="2">
                  <c:v>1.9336834300280425</c:v>
                </c:pt>
                <c:pt idx="3">
                  <c:v>1.0584841061834636</c:v>
                </c:pt>
                <c:pt idx="4">
                  <c:v>1.3390888100360057</c:v>
                </c:pt>
                <c:pt idx="5">
                  <c:v>1.1166104327186166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revenue'!$A$126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revenue'!$B$126:$G$126</c:f>
              <c:numCache>
                <c:formatCode>_(* #,##0.00_);_(* \(#,##0.00\);_(* "-"??_);_(@_)</c:formatCode>
                <c:ptCount val="6"/>
                <c:pt idx="0">
                  <c:v>1.8082509632739698</c:v>
                </c:pt>
                <c:pt idx="1">
                  <c:v>1.4988004938189301</c:v>
                </c:pt>
                <c:pt idx="2">
                  <c:v>1.4628490711861049</c:v>
                </c:pt>
                <c:pt idx="3">
                  <c:v>1.2202778050713181</c:v>
                </c:pt>
                <c:pt idx="4">
                  <c:v>1.1509004604479087</c:v>
                </c:pt>
                <c:pt idx="5">
                  <c:v>1.0915349186103578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revenue'!$A$127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revenue'!$B$127:$G$127</c:f>
              <c:numCache>
                <c:formatCode>_(* #,##0.00_);_(* \(#,##0.00\);_(* "-"??_);_(@_)</c:formatCode>
                <c:ptCount val="6"/>
                <c:pt idx="0">
                  <c:v>1.129076055385986</c:v>
                </c:pt>
                <c:pt idx="1">
                  <c:v>1.3844926203529941</c:v>
                </c:pt>
                <c:pt idx="2">
                  <c:v>1.3073624693172796</c:v>
                </c:pt>
                <c:pt idx="3">
                  <c:v>0.86745064991445142</c:v>
                </c:pt>
                <c:pt idx="4">
                  <c:v>1.0505156817173056</c:v>
                </c:pt>
                <c:pt idx="5">
                  <c:v>0.88892902619969927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revenue'!$A$128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revenue'!$B$128:$G$128</c:f>
              <c:numCache>
                <c:formatCode>_(* #,##0.00_);_(* \(#,##0.00\);_(* "-"??_);_(@_)</c:formatCode>
                <c:ptCount val="6"/>
                <c:pt idx="0">
                  <c:v>1.0290162236001372</c:v>
                </c:pt>
                <c:pt idx="1">
                  <c:v>1.3761345032954615</c:v>
                </c:pt>
                <c:pt idx="2">
                  <c:v>1.234014869496427</c:v>
                </c:pt>
                <c:pt idx="3">
                  <c:v>0.87325098098945297</c:v>
                </c:pt>
                <c:pt idx="4">
                  <c:v>1.1306693035101791</c:v>
                </c:pt>
                <c:pt idx="5">
                  <c:v>0.8375194866228145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revenue'!$A$129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revenue'!$B$109:$G$109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revenue'!$B$129:$G$129</c:f>
              <c:numCache>
                <c:formatCode>_(* #,##0.00_);_(* \(#,##0.00\);_(* "-"??_);_(@_)</c:formatCode>
                <c:ptCount val="6"/>
                <c:pt idx="0">
                  <c:v>1.1167842174257852</c:v>
                </c:pt>
                <c:pt idx="1">
                  <c:v>1.4032150664882246</c:v>
                </c:pt>
                <c:pt idx="2">
                  <c:v>1.1578276475012834</c:v>
                </c:pt>
                <c:pt idx="3">
                  <c:v>0.76453986748870217</c:v>
                </c:pt>
                <c:pt idx="4">
                  <c:v>1.0463375797034211</c:v>
                </c:pt>
                <c:pt idx="5">
                  <c:v>0.84730332405188213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revenue'!$A$145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revenue'!$B$145:$G$145</c:f>
              <c:numCache>
                <c:formatCode>_(* #,##0.00_);_(* \(#,##0.00\);_(* "-"??_);_(@_)</c:formatCode>
                <c:ptCount val="6"/>
                <c:pt idx="0">
                  <c:v>1.0732903294933622</c:v>
                </c:pt>
                <c:pt idx="1">
                  <c:v>1.4417914709003905</c:v>
                </c:pt>
                <c:pt idx="2">
                  <c:v>2.6233611244872215</c:v>
                </c:pt>
                <c:pt idx="3">
                  <c:v>1.2226501004960157</c:v>
                </c:pt>
                <c:pt idx="4">
                  <c:v>1.9046254808961252</c:v>
                </c:pt>
                <c:pt idx="5">
                  <c:v>2.728554718672453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revenue'!$A$146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revenue'!$B$146:$G$146</c:f>
              <c:numCache>
                <c:formatCode>_(* #,##0.00_);_(* \(#,##0.00\);_(* "-"??_);_(@_)</c:formatCode>
                <c:ptCount val="6"/>
                <c:pt idx="0">
                  <c:v>1.1028206971283649</c:v>
                </c:pt>
                <c:pt idx="1">
                  <c:v>2.3182245339510894</c:v>
                </c:pt>
                <c:pt idx="2">
                  <c:v>3.0646751996433963</c:v>
                </c:pt>
                <c:pt idx="3">
                  <c:v>0.87863030150719756</c:v>
                </c:pt>
                <c:pt idx="4">
                  <c:v>3.4580347715703397</c:v>
                </c:pt>
                <c:pt idx="5">
                  <c:v>3.0372624447378995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revenue'!$A$147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revenue'!$B$147:$G$147</c:f>
              <c:numCache>
                <c:formatCode>_(* #,##0.00_);_(* \(#,##0.00\);_(* "-"??_);_(@_)</c:formatCode>
                <c:ptCount val="6"/>
                <c:pt idx="0">
                  <c:v>0.98439865682740357</c:v>
                </c:pt>
                <c:pt idx="1">
                  <c:v>1.3499207567728195</c:v>
                </c:pt>
                <c:pt idx="2">
                  <c:v>2.0162023293167461</c:v>
                </c:pt>
                <c:pt idx="3">
                  <c:v>0.29540540379780095</c:v>
                </c:pt>
                <c:pt idx="4">
                  <c:v>0.60567263505531077</c:v>
                </c:pt>
                <c:pt idx="5">
                  <c:v>0.17286371235478265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revenue'!$A$148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revenue'!$B$148:$G$148</c:f>
              <c:numCache>
                <c:formatCode>_(* #,##0.00_);_(* \(#,##0.00\);_(* "-"??_);_(@_)</c:formatCode>
                <c:ptCount val="6"/>
                <c:pt idx="0">
                  <c:v>1.0115534318091339</c:v>
                </c:pt>
                <c:pt idx="1">
                  <c:v>1.1291941409020301</c:v>
                </c:pt>
                <c:pt idx="2">
                  <c:v>1.6779303556154028</c:v>
                </c:pt>
                <c:pt idx="3">
                  <c:v>0.71027865329042295</c:v>
                </c:pt>
                <c:pt idx="4">
                  <c:v>1.0783550330975467</c:v>
                </c:pt>
                <c:pt idx="5">
                  <c:v>0.27264535935056167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revenue'!$A$149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revenue'!$B$149:$G$149</c:f>
              <c:numCache>
                <c:formatCode>_(* #,##0.00_);_(* \(#,##0.00\);_(* "-"??_);_(@_)</c:formatCode>
                <c:ptCount val="6"/>
                <c:pt idx="0">
                  <c:v>0.87722745044106953</c:v>
                </c:pt>
                <c:pt idx="1">
                  <c:v>1.4260032783236034</c:v>
                </c:pt>
                <c:pt idx="2">
                  <c:v>1.7792558968118748</c:v>
                </c:pt>
                <c:pt idx="3">
                  <c:v>1.0835454180193813</c:v>
                </c:pt>
                <c:pt idx="4">
                  <c:v>1.7352834240326427</c:v>
                </c:pt>
                <c:pt idx="5">
                  <c:v>0.16681609943563322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revenue'!$A$150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revenue'!$B$150:$G$150</c:f>
              <c:numCache>
                <c:formatCode>_(* #,##0.00_);_(* \(#,##0.00\);_(* "-"??_);_(@_)</c:formatCode>
                <c:ptCount val="6"/>
                <c:pt idx="0">
                  <c:v>0.77257788658238036</c:v>
                </c:pt>
                <c:pt idx="1">
                  <c:v>1.0693726410173534</c:v>
                </c:pt>
                <c:pt idx="2">
                  <c:v>1.9273684444590033</c:v>
                </c:pt>
                <c:pt idx="3">
                  <c:v>0.75733461577313088</c:v>
                </c:pt>
                <c:pt idx="4">
                  <c:v>1.60344831850233</c:v>
                </c:pt>
                <c:pt idx="5">
                  <c:v>0.13065065305201556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revenue'!$A$151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revenue'!$B$151:$G$151</c:f>
              <c:numCache>
                <c:formatCode>_(* #,##0.00_);_(* \(#,##0.00\);_(* "-"??_);_(@_)</c:formatCode>
                <c:ptCount val="6"/>
                <c:pt idx="0">
                  <c:v>0.75445616104011315</c:v>
                </c:pt>
                <c:pt idx="1">
                  <c:v>2.9149003093765993</c:v>
                </c:pt>
                <c:pt idx="2">
                  <c:v>2.4338085615091205</c:v>
                </c:pt>
                <c:pt idx="3">
                  <c:v>0.84215840390648344</c:v>
                </c:pt>
                <c:pt idx="4">
                  <c:v>1.6202759290524751</c:v>
                </c:pt>
                <c:pt idx="5">
                  <c:v>0.16722471120374391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revenue'!$A$152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revenue'!$B$152:$G$152</c:f>
              <c:numCache>
                <c:formatCode>_(* #,##0.00_);_(* \(#,##0.00\);_(* "-"??_);_(@_)</c:formatCode>
                <c:ptCount val="6"/>
                <c:pt idx="0">
                  <c:v>0.72810217728352644</c:v>
                </c:pt>
                <c:pt idx="1">
                  <c:v>2.6818660104978864</c:v>
                </c:pt>
                <c:pt idx="2">
                  <c:v>1.8831384828151019</c:v>
                </c:pt>
                <c:pt idx="3">
                  <c:v>0.80395434315261827</c:v>
                </c:pt>
                <c:pt idx="4">
                  <c:v>1.6900596602087314</c:v>
                </c:pt>
                <c:pt idx="5">
                  <c:v>0.2594580206136784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revenue'!$A$153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revenue'!$B$153:$G$153</c:f>
              <c:numCache>
                <c:formatCode>_(* #,##0.00_);_(* \(#,##0.00\);_(* "-"??_);_(@_)</c:formatCode>
                <c:ptCount val="6"/>
                <c:pt idx="0">
                  <c:v>0.86312355963804466</c:v>
                </c:pt>
                <c:pt idx="1">
                  <c:v>2.231837428552168</c:v>
                </c:pt>
                <c:pt idx="2">
                  <c:v>2.3662470287235218</c:v>
                </c:pt>
                <c:pt idx="3">
                  <c:v>0.93075601936833918</c:v>
                </c:pt>
                <c:pt idx="4">
                  <c:v>0.94027961851572361</c:v>
                </c:pt>
                <c:pt idx="5">
                  <c:v>0.1384226975363011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revenue'!$A$154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revenue'!$B$154:$G$154</c:f>
              <c:numCache>
                <c:formatCode>_(* #,##0.00_);_(* \(#,##0.00\);_(* "-"??_);_(@_)</c:formatCode>
                <c:ptCount val="6"/>
                <c:pt idx="0">
                  <c:v>1.0719964485532518</c:v>
                </c:pt>
                <c:pt idx="1">
                  <c:v>1.3816942664382066</c:v>
                </c:pt>
                <c:pt idx="2">
                  <c:v>1.5904590183090883</c:v>
                </c:pt>
                <c:pt idx="3">
                  <c:v>0.76516086225548541</c:v>
                </c:pt>
                <c:pt idx="4">
                  <c:v>1.2566336073471847</c:v>
                </c:pt>
                <c:pt idx="5">
                  <c:v>8.8054438055646986E-2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revenue'!$A$155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revenue'!$B$155:$G$155</c:f>
              <c:numCache>
                <c:formatCode>_(* #,##0.00_);_(* \(#,##0.00\);_(* "-"??_);_(@_)</c:formatCode>
                <c:ptCount val="6"/>
                <c:pt idx="0">
                  <c:v>0.78493030207105519</c:v>
                </c:pt>
                <c:pt idx="1">
                  <c:v>1.4125801918701471</c:v>
                </c:pt>
                <c:pt idx="2">
                  <c:v>1.96</c:v>
                </c:pt>
                <c:pt idx="3">
                  <c:v>0.72531826242117792</c:v>
                </c:pt>
                <c:pt idx="4">
                  <c:v>0.98987517202759279</c:v>
                </c:pt>
                <c:pt idx="5">
                  <c:v>0.11501571888246202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revenue'!$A$156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revenue'!$B$136:$G$136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revenue'!$B$156:$G$156</c:f>
              <c:numCache>
                <c:formatCode>_(* #,##0.00_);_(* \(#,##0.00\);_(* "-"??_);_(@_)</c:formatCode>
                <c:ptCount val="6"/>
                <c:pt idx="0">
                  <c:v>0.71857525681636991</c:v>
                </c:pt>
                <c:pt idx="1">
                  <c:v>1.1916930128793055</c:v>
                </c:pt>
                <c:pt idx="2">
                  <c:v>1.7519495152520301</c:v>
                </c:pt>
                <c:pt idx="3">
                  <c:v>0.81771067684148435</c:v>
                </c:pt>
                <c:pt idx="4">
                  <c:v>0.99995489929482295</c:v>
                </c:pt>
                <c:pt idx="5">
                  <c:v>0.13903967516203986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0626077598040818E-3"/>
          <c:y val="2.2438912877825755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revenue'!$A$171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revenue'!$B$171:$G$171</c:f>
              <c:numCache>
                <c:formatCode>_(* #,##0.00_);_(* \(#,##0.00\);_(* "-"??_);_(@_)</c:formatCode>
                <c:ptCount val="6"/>
                <c:pt idx="0">
                  <c:v>4.5547459111075579</c:v>
                </c:pt>
                <c:pt idx="1">
                  <c:v>2.1575693450343354</c:v>
                </c:pt>
                <c:pt idx="2">
                  <c:v>5.5566721321830421</c:v>
                </c:pt>
                <c:pt idx="3">
                  <c:v>0.52186491136732727</c:v>
                </c:pt>
                <c:pt idx="4">
                  <c:v>4.1304642417003121</c:v>
                </c:pt>
                <c:pt idx="5">
                  <c:v>0.3716059371583687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revenue'!$A$172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revenue'!$B$172:$G$172</c:f>
              <c:numCache>
                <c:formatCode>_(* #,##0.00_);_(* \(#,##0.00\);_(* "-"??_);_(@_)</c:formatCode>
                <c:ptCount val="6"/>
                <c:pt idx="0">
                  <c:v>3.5682473593744226</c:v>
                </c:pt>
                <c:pt idx="1">
                  <c:v>1.6783569712913187</c:v>
                </c:pt>
                <c:pt idx="2">
                  <c:v>5.1058431789381453</c:v>
                </c:pt>
                <c:pt idx="3">
                  <c:v>0.65416825995218464</c:v>
                </c:pt>
                <c:pt idx="4">
                  <c:v>4.072395527756183</c:v>
                </c:pt>
                <c:pt idx="5">
                  <c:v>0.49237497948789122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revenue'!$A$173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revenue'!$B$173:$G$173</c:f>
              <c:numCache>
                <c:formatCode>_(* #,##0.00_);_(* \(#,##0.00\);_(* "-"??_);_(@_)</c:formatCode>
                <c:ptCount val="6"/>
                <c:pt idx="0">
                  <c:v>2.7355553769349799</c:v>
                </c:pt>
                <c:pt idx="1">
                  <c:v>1.6378280172468942</c:v>
                </c:pt>
                <c:pt idx="2">
                  <c:v>2.7777288141133747</c:v>
                </c:pt>
                <c:pt idx="3">
                  <c:v>1.2766818667548099</c:v>
                </c:pt>
                <c:pt idx="4">
                  <c:v>7.519128976161781</c:v>
                </c:pt>
                <c:pt idx="5">
                  <c:v>0.57475274467860293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revenue'!$A$174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revenue'!$B$174:$G$174</c:f>
              <c:numCache>
                <c:formatCode>_(* #,##0.00_);_(* \(#,##0.00\);_(* "-"??_);_(@_)</c:formatCode>
                <c:ptCount val="6"/>
                <c:pt idx="0">
                  <c:v>2.6402543958738094</c:v>
                </c:pt>
                <c:pt idx="1">
                  <c:v>1.1697563400440525</c:v>
                </c:pt>
                <c:pt idx="2">
                  <c:v>2.39025533054724</c:v>
                </c:pt>
                <c:pt idx="3">
                  <c:v>1.1965638935522411</c:v>
                </c:pt>
                <c:pt idx="4">
                  <c:v>4.7986950494784413</c:v>
                </c:pt>
                <c:pt idx="5">
                  <c:v>0.8349025042807785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revenue'!$A$175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revenue'!$B$175:$G$175</c:f>
              <c:numCache>
                <c:formatCode>_(* #,##0.00_);_(* \(#,##0.00\);_(* "-"??_);_(@_)</c:formatCode>
                <c:ptCount val="6"/>
                <c:pt idx="0">
                  <c:v>3.0199231227329326</c:v>
                </c:pt>
                <c:pt idx="1">
                  <c:v>1.0554215284436492</c:v>
                </c:pt>
                <c:pt idx="2">
                  <c:v>2.3024729951874887</c:v>
                </c:pt>
                <c:pt idx="3">
                  <c:v>0.27969702128996171</c:v>
                </c:pt>
                <c:pt idx="4">
                  <c:v>2.6754890462776224</c:v>
                </c:pt>
                <c:pt idx="5">
                  <c:v>0.67722179083332223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revenue'!$A$176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revenue'!$B$176:$G$176</c:f>
              <c:numCache>
                <c:formatCode>_(* #,##0.00_);_(* \(#,##0.00\);_(* "-"??_);_(@_)</c:formatCode>
                <c:ptCount val="6"/>
                <c:pt idx="0">
                  <c:v>2.3069488979079309</c:v>
                </c:pt>
                <c:pt idx="1">
                  <c:v>0.91631617922146935</c:v>
                </c:pt>
                <c:pt idx="2">
                  <c:v>1.8270372287102896</c:v>
                </c:pt>
                <c:pt idx="3">
                  <c:v>0.2565190716775908</c:v>
                </c:pt>
                <c:pt idx="4">
                  <c:v>1.9197448406143467</c:v>
                </c:pt>
                <c:pt idx="5">
                  <c:v>0.67483834580863389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revenue'!$A$177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revenue'!$B$177:$G$177</c:f>
              <c:numCache>
                <c:formatCode>_(* #,##0.00_);_(* \(#,##0.00\);_(* "-"??_);_(@_)</c:formatCode>
                <c:ptCount val="6"/>
                <c:pt idx="0">
                  <c:v>1.852853587683563</c:v>
                </c:pt>
                <c:pt idx="1">
                  <c:v>0.83950274331421793</c:v>
                </c:pt>
                <c:pt idx="2">
                  <c:v>1.8348219004977926</c:v>
                </c:pt>
                <c:pt idx="3">
                  <c:v>7.0519479114189276E-3</c:v>
                </c:pt>
                <c:pt idx="4">
                  <c:v>2.2304104079612719</c:v>
                </c:pt>
                <c:pt idx="5">
                  <c:v>0.62680907826411469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revenue'!$A$178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revenue'!$B$178:$G$178</c:f>
              <c:numCache>
                <c:formatCode>_(* #,##0.00_);_(* \(#,##0.00\);_(* "-"??_);_(@_)</c:formatCode>
                <c:ptCount val="6"/>
                <c:pt idx="0">
                  <c:v>1.5575071430286838</c:v>
                </c:pt>
                <c:pt idx="1">
                  <c:v>0.72048026994943548</c:v>
                </c:pt>
                <c:pt idx="2">
                  <c:v>1.6677919268739614</c:v>
                </c:pt>
                <c:pt idx="3">
                  <c:v>6.4658970418837248E-3</c:v>
                </c:pt>
                <c:pt idx="4">
                  <c:v>1.9995634973436529</c:v>
                </c:pt>
                <c:pt idx="5">
                  <c:v>0.74873666332253397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revenue'!$A$179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revenue'!$B$179:$G$179</c:f>
              <c:numCache>
                <c:formatCode>_(* #,##0.00_);_(* \(#,##0.00\);_(* "-"??_);_(@_)</c:formatCode>
                <c:ptCount val="6"/>
                <c:pt idx="0">
                  <c:v>1.5745580135455337E-2</c:v>
                </c:pt>
                <c:pt idx="1">
                  <c:v>0.63644318636459551</c:v>
                </c:pt>
                <c:pt idx="2">
                  <c:v>2.0295448805536451</c:v>
                </c:pt>
                <c:pt idx="3">
                  <c:v>0.50723040630532623</c:v>
                </c:pt>
                <c:pt idx="4">
                  <c:v>1.849553971659291</c:v>
                </c:pt>
                <c:pt idx="5">
                  <c:v>0.67465431017097999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revenue'!$A$180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revenue'!$B$180:$G$180</c:f>
              <c:numCache>
                <c:formatCode>_(* #,##0.00_);_(* \(#,##0.00\);_(* "-"??_);_(@_)</c:formatCode>
                <c:ptCount val="6"/>
                <c:pt idx="0">
                  <c:v>1.6860515376792968E-2</c:v>
                </c:pt>
                <c:pt idx="1">
                  <c:v>0.58482247642177687</c:v>
                </c:pt>
                <c:pt idx="2">
                  <c:v>1.9198312132855142</c:v>
                </c:pt>
                <c:pt idx="3">
                  <c:v>0.47309386376420925</c:v>
                </c:pt>
                <c:pt idx="4">
                  <c:v>1.8148614116433179</c:v>
                </c:pt>
                <c:pt idx="5">
                  <c:v>0.51986745001106438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revenue'!$A$181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revenue'!$B$181:$G$181</c:f>
              <c:numCache>
                <c:formatCode>_(* #,##0.00_);_(* \(#,##0.00\);_(* "-"??_);_(@_)</c:formatCode>
                <c:ptCount val="6"/>
                <c:pt idx="0">
                  <c:v>2.842286778375647E-2</c:v>
                </c:pt>
                <c:pt idx="1">
                  <c:v>0.61181536878996789</c:v>
                </c:pt>
                <c:pt idx="2">
                  <c:v>1.6781532920752198</c:v>
                </c:pt>
                <c:pt idx="3">
                  <c:v>0.51427974552424915</c:v>
                </c:pt>
                <c:pt idx="4">
                  <c:v>1.7297010918404587</c:v>
                </c:pt>
                <c:pt idx="5">
                  <c:v>0.54786728788612316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revenue'!$A$182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revenue'!$B$162:$G$162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revenue'!$B$182:$G$182</c:f>
              <c:numCache>
                <c:formatCode>_(* #,##0.00_);_(* \(#,##0.00\);_(* "-"??_);_(@_)</c:formatCode>
                <c:ptCount val="6"/>
                <c:pt idx="0">
                  <c:v>6.4544468838781996E-2</c:v>
                </c:pt>
                <c:pt idx="1">
                  <c:v>0.60088824810794739</c:v>
                </c:pt>
                <c:pt idx="2">
                  <c:v>1.5221828090826868</c:v>
                </c:pt>
                <c:pt idx="3">
                  <c:v>0.47658651678251573</c:v>
                </c:pt>
                <c:pt idx="4">
                  <c:v>1.5984847322065765</c:v>
                </c:pt>
                <c:pt idx="5">
                  <c:v>0.6445222539673704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revenue'!$A$197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revenue'!$B$197:$G$197</c:f>
              <c:numCache>
                <c:formatCode>_(* #,##0.00_);_(* \(#,##0.00\);_(* "-"??_);_(@_)</c:formatCode>
                <c:ptCount val="6"/>
                <c:pt idx="0">
                  <c:v>2.496938491948363</c:v>
                </c:pt>
                <c:pt idx="1">
                  <c:v>3.1958041958041958</c:v>
                </c:pt>
                <c:pt idx="2">
                  <c:v>9.6574154318748988</c:v>
                </c:pt>
                <c:pt idx="3">
                  <c:v>6.8488748146008742</c:v>
                </c:pt>
                <c:pt idx="4">
                  <c:v>7.262834477711305</c:v>
                </c:pt>
                <c:pt idx="5">
                  <c:v>6.6426808425919956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revenue'!$A$198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revenue'!$B$198:$G$198</c:f>
              <c:numCache>
                <c:formatCode>_(* #,##0.00_);_(* \(#,##0.00\);_(* "-"??_);_(@_)</c:formatCode>
                <c:ptCount val="6"/>
                <c:pt idx="0">
                  <c:v>2.1360651493762255</c:v>
                </c:pt>
                <c:pt idx="1">
                  <c:v>3.6049794746854453</c:v>
                </c:pt>
                <c:pt idx="2">
                  <c:v>6.4611406683811294</c:v>
                </c:pt>
                <c:pt idx="3">
                  <c:v>12.466565415119124</c:v>
                </c:pt>
                <c:pt idx="4">
                  <c:v>5.5624092113213601</c:v>
                </c:pt>
                <c:pt idx="5">
                  <c:v>6.8922410596081773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revenue'!$A$199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revenue'!$B$199:$G$199</c:f>
              <c:numCache>
                <c:formatCode>_(* #,##0.00_);_(* \(#,##0.00\);_(* "-"??_);_(@_)</c:formatCode>
                <c:ptCount val="6"/>
                <c:pt idx="0">
                  <c:v>5.3307316605498256</c:v>
                </c:pt>
                <c:pt idx="1">
                  <c:v>3.9529457347654819</c:v>
                </c:pt>
                <c:pt idx="2">
                  <c:v>6.7268716217661835</c:v>
                </c:pt>
                <c:pt idx="3">
                  <c:v>7.7245292748787788</c:v>
                </c:pt>
                <c:pt idx="4">
                  <c:v>4.1297453204071681</c:v>
                </c:pt>
                <c:pt idx="5">
                  <c:v>4.5406105046150964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revenue'!$A$200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revenue'!$B$200:$G$200</c:f>
              <c:numCache>
                <c:formatCode>_(* #,##0.00_);_(* \(#,##0.00\);_(* "-"??_);_(@_)</c:formatCode>
                <c:ptCount val="6"/>
                <c:pt idx="0">
                  <c:v>5.8197822965580963</c:v>
                </c:pt>
                <c:pt idx="1">
                  <c:v>3.5607770675189774</c:v>
                </c:pt>
                <c:pt idx="2">
                  <c:v>5.7633213281369065</c:v>
                </c:pt>
                <c:pt idx="3">
                  <c:v>3.6970821161933078</c:v>
                </c:pt>
                <c:pt idx="4">
                  <c:v>5.29</c:v>
                </c:pt>
                <c:pt idx="5">
                  <c:v>3.2474922360889114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revenue'!$A$201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revenue'!$B$201:$G$201</c:f>
              <c:numCache>
                <c:formatCode>_(* #,##0.00_);_(* \(#,##0.00\);_(* "-"??_);_(@_)</c:formatCode>
                <c:ptCount val="6"/>
                <c:pt idx="0">
                  <c:v>5.7478383128295256</c:v>
                </c:pt>
                <c:pt idx="1">
                  <c:v>2.6573039206076796</c:v>
                </c:pt>
                <c:pt idx="2">
                  <c:v>6.2310396162756412</c:v>
                </c:pt>
                <c:pt idx="3">
                  <c:v>1.7664019914228861</c:v>
                </c:pt>
                <c:pt idx="4">
                  <c:v>6.0669456284928627</c:v>
                </c:pt>
                <c:pt idx="5">
                  <c:v>3.0873772568735012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revenue'!$A$202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revenue'!$B$202:$G$202</c:f>
              <c:numCache>
                <c:formatCode>_(* #,##0.00_);_(* \(#,##0.00\);_(* "-"??_);_(@_)</c:formatCode>
                <c:ptCount val="6"/>
                <c:pt idx="0">
                  <c:v>5.7049797570850203</c:v>
                </c:pt>
                <c:pt idx="1">
                  <c:v>1.8369219362200553</c:v>
                </c:pt>
                <c:pt idx="2">
                  <c:v>4.3853255192254714</c:v>
                </c:pt>
                <c:pt idx="3">
                  <c:v>2.8011819825171065</c:v>
                </c:pt>
                <c:pt idx="4">
                  <c:v>5.7118939360584013</c:v>
                </c:pt>
                <c:pt idx="5">
                  <c:v>2.9015569542262991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revenue'!$A$203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revenue'!$B$203:$G$203</c:f>
              <c:numCache>
                <c:formatCode>_(* #,##0.00_);_(* \(#,##0.00\);_(* "-"??_);_(@_)</c:formatCode>
                <c:ptCount val="6"/>
                <c:pt idx="0">
                  <c:v>5.6168778959752474</c:v>
                </c:pt>
                <c:pt idx="1">
                  <c:v>2.0785138509259973</c:v>
                </c:pt>
                <c:pt idx="2">
                  <c:v>4.6504518077009163</c:v>
                </c:pt>
                <c:pt idx="3">
                  <c:v>1.1612652563844684E-2</c:v>
                </c:pt>
                <c:pt idx="4">
                  <c:v>8.0527971546046633</c:v>
                </c:pt>
                <c:pt idx="5">
                  <c:v>2.0226828121307281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revenue'!$A$204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revenue'!$B$204:$G$204</c:f>
              <c:numCache>
                <c:formatCode>_(* #,##0.00_);_(* \(#,##0.00\);_(* "-"??_);_(@_)</c:formatCode>
                <c:ptCount val="6"/>
                <c:pt idx="0">
                  <c:v>4.8399505798880353</c:v>
                </c:pt>
                <c:pt idx="1">
                  <c:v>2.2470690074160662</c:v>
                </c:pt>
                <c:pt idx="2">
                  <c:v>3.9102964290393598</c:v>
                </c:pt>
                <c:pt idx="3">
                  <c:v>8.9402360251020808E-3</c:v>
                </c:pt>
                <c:pt idx="4">
                  <c:v>7.3185547658767351</c:v>
                </c:pt>
                <c:pt idx="5">
                  <c:v>2.2306841658243588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revenue'!$A$205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revenue'!$B$205:$G$205</c:f>
              <c:numCache>
                <c:formatCode>_(* #,##0.00_);_(* \(#,##0.00\);_(* "-"??_);_(@_)</c:formatCode>
                <c:ptCount val="6"/>
                <c:pt idx="0">
                  <c:v>5.2376102468962129</c:v>
                </c:pt>
                <c:pt idx="1">
                  <c:v>1.8167422986938488</c:v>
                </c:pt>
                <c:pt idx="2">
                  <c:v>4.8196549480832251</c:v>
                </c:pt>
                <c:pt idx="3">
                  <c:v>2.5230958029666235</c:v>
                </c:pt>
                <c:pt idx="4">
                  <c:v>2.5656793261493864</c:v>
                </c:pt>
                <c:pt idx="5">
                  <c:v>1.8095264679820726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revenue'!$A$206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revenue'!$B$206:$G$206</c:f>
              <c:numCache>
                <c:formatCode>_(* #,##0.00_);_(* \(#,##0.00\);_(* "-"??_);_(@_)</c:formatCode>
                <c:ptCount val="6"/>
                <c:pt idx="0">
                  <c:v>2.8545232961159086</c:v>
                </c:pt>
                <c:pt idx="1">
                  <c:v>1.1611003020371911</c:v>
                </c:pt>
                <c:pt idx="2">
                  <c:v>4.6532475074173947</c:v>
                </c:pt>
                <c:pt idx="3">
                  <c:v>1.6384090947998164</c:v>
                </c:pt>
                <c:pt idx="4">
                  <c:v>3.9877403378082605</c:v>
                </c:pt>
                <c:pt idx="5">
                  <c:v>1.1120633755215488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revenue'!$A$207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revenue'!$B$207:$G$207</c:f>
              <c:numCache>
                <c:formatCode>_(* #,##0.00_);_(* \(#,##0.00\);_(* "-"??_);_(@_)</c:formatCode>
                <c:ptCount val="6"/>
                <c:pt idx="0">
                  <c:v>2.6311635626844416</c:v>
                </c:pt>
                <c:pt idx="1">
                  <c:v>2.454298207076604</c:v>
                </c:pt>
                <c:pt idx="2">
                  <c:v>5.0376537289321339</c:v>
                </c:pt>
                <c:pt idx="3">
                  <c:v>1.3353284465892985</c:v>
                </c:pt>
                <c:pt idx="4">
                  <c:v>3.3168109452781693</c:v>
                </c:pt>
                <c:pt idx="5">
                  <c:v>1.0933574284493093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revenue'!$A$208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revenue'!$B$188:$G$188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revenue'!$B$208:$G$208</c:f>
              <c:numCache>
                <c:formatCode>_(* #,##0.00_);_(* \(#,##0.00\);_(* "-"??_);_(@_)</c:formatCode>
                <c:ptCount val="6"/>
                <c:pt idx="0">
                  <c:v>2.2728257752235907</c:v>
                </c:pt>
                <c:pt idx="1">
                  <c:v>3.2847131846779338</c:v>
                </c:pt>
                <c:pt idx="2">
                  <c:v>3.0331183840421656</c:v>
                </c:pt>
                <c:pt idx="3">
                  <c:v>1.0545147547139775</c:v>
                </c:pt>
                <c:pt idx="4">
                  <c:v>2.6754743194058541</c:v>
                </c:pt>
                <c:pt idx="5">
                  <c:v>0.98798743029863278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01015207354316E-2"/>
          <c:y val="2.2075663218885166E-2"/>
          <c:w val="0.96161259524548504"/>
          <c:h val="0.77216172449114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domestic unit '!$J$13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'!$K$13:$P$13</c:f>
              <c:numCache>
                <c:formatCode>_(* #,##0.00_);_(* \(#,##0.00\);_(* "-"??_);_(@_)</c:formatCode>
                <c:ptCount val="6"/>
                <c:pt idx="0">
                  <c:v>23.499167646191214</c:v>
                </c:pt>
                <c:pt idx="1">
                  <c:v>8.4197775491718705</c:v>
                </c:pt>
                <c:pt idx="2">
                  <c:v>10.021751950273474</c:v>
                </c:pt>
                <c:pt idx="3">
                  <c:v>20.753677510217987</c:v>
                </c:pt>
                <c:pt idx="4">
                  <c:v>13.656595330060243</c:v>
                </c:pt>
                <c:pt idx="5">
                  <c:v>50.398367923355892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domestic unit '!$J$14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'!$K$14:$P$14</c:f>
              <c:numCache>
                <c:formatCode>_(* #,##0.00_);_(* \(#,##0.00\);_(* "-"??_);_(@_)</c:formatCode>
                <c:ptCount val="6"/>
                <c:pt idx="0">
                  <c:v>21.142280259504481</c:v>
                </c:pt>
                <c:pt idx="1">
                  <c:v>7.6497518903884369</c:v>
                </c:pt>
                <c:pt idx="2">
                  <c:v>9.6937547232954646</c:v>
                </c:pt>
                <c:pt idx="3">
                  <c:v>19.954489594299591</c:v>
                </c:pt>
                <c:pt idx="4">
                  <c:v>12.900234180991626</c:v>
                </c:pt>
                <c:pt idx="5">
                  <c:v>46.534869128827495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domestic unit '!$J$15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'!$K$15:$P$15</c:f>
              <c:numCache>
                <c:formatCode>_(* #,##0.00_);_(* \(#,##0.00\);_(* "-"??_);_(@_)</c:formatCode>
                <c:ptCount val="6"/>
                <c:pt idx="0">
                  <c:v>23.257214894277279</c:v>
                </c:pt>
                <c:pt idx="1">
                  <c:v>7.8993824916850182</c:v>
                </c:pt>
                <c:pt idx="2">
                  <c:v>10.138018102769639</c:v>
                </c:pt>
                <c:pt idx="3">
                  <c:v>20.767396424556637</c:v>
                </c:pt>
                <c:pt idx="4">
                  <c:v>12.663907105123419</c:v>
                </c:pt>
                <c:pt idx="5">
                  <c:v>48.318559918827283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domestic unit '!$J$16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'!$K$16:$P$16</c:f>
              <c:numCache>
                <c:formatCode>_(* #,##0.00_);_(* \(#,##0.00\);_(* "-"??_);_(@_)</c:formatCode>
                <c:ptCount val="6"/>
                <c:pt idx="0">
                  <c:v>21.918503925267089</c:v>
                </c:pt>
                <c:pt idx="1">
                  <c:v>7.3818994026210198</c:v>
                </c:pt>
                <c:pt idx="2">
                  <c:v>11.559723918473017</c:v>
                </c:pt>
                <c:pt idx="3">
                  <c:v>19.400131762985293</c:v>
                </c:pt>
                <c:pt idx="4">
                  <c:v>12.013081210914402</c:v>
                </c:pt>
                <c:pt idx="5">
                  <c:v>46.808031235353013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domestic unit '!$J$17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'!$K$17:$P$17</c:f>
              <c:numCache>
                <c:formatCode>_(* #,##0.00_);_(* \(#,##0.00\);_(* "-"??_);_(@_)</c:formatCode>
                <c:ptCount val="6"/>
                <c:pt idx="0">
                  <c:v>21.759927282131713</c:v>
                </c:pt>
                <c:pt idx="1">
                  <c:v>7.3203745068893342</c:v>
                </c:pt>
                <c:pt idx="2">
                  <c:v>13.475714457096446</c:v>
                </c:pt>
                <c:pt idx="3">
                  <c:v>21.710556431143289</c:v>
                </c:pt>
                <c:pt idx="4">
                  <c:v>13.125702214253266</c:v>
                </c:pt>
                <c:pt idx="5">
                  <c:v>53.377732251039795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domestic unit '!$J$18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'!$K$18:$P$18</c:f>
              <c:numCache>
                <c:formatCode>_(* #,##0.00_);_(* \(#,##0.00\);_(* "-"??_);_(@_)</c:formatCode>
                <c:ptCount val="6"/>
                <c:pt idx="0">
                  <c:v>20.010275163973159</c:v>
                </c:pt>
                <c:pt idx="1">
                  <c:v>6.8397897064109179</c:v>
                </c:pt>
                <c:pt idx="2">
                  <c:v>13.333713256777957</c:v>
                </c:pt>
                <c:pt idx="3">
                  <c:v>19.638263620991246</c:v>
                </c:pt>
                <c:pt idx="4">
                  <c:v>12.371388649620117</c:v>
                </c:pt>
                <c:pt idx="5">
                  <c:v>50.15761987316538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domestic unit '!$J$19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'!$K$19:$P$19</c:f>
              <c:numCache>
                <c:formatCode>_(* #,##0.00_);_(* \(#,##0.00\);_(* "-"??_);_(@_)</c:formatCode>
                <c:ptCount val="6"/>
                <c:pt idx="0">
                  <c:v>20.874947369604293</c:v>
                </c:pt>
                <c:pt idx="1">
                  <c:v>7.4119182345063246</c:v>
                </c:pt>
                <c:pt idx="2">
                  <c:v>12.061253830037886</c:v>
                </c:pt>
                <c:pt idx="3">
                  <c:v>19.76908273100295</c:v>
                </c:pt>
                <c:pt idx="4">
                  <c:v>12.121181590015452</c:v>
                </c:pt>
                <c:pt idx="5">
                  <c:v>50.242438671388328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domestic unit '!$J$20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'!$K$20:$P$20</c:f>
              <c:numCache>
                <c:formatCode>_(* #,##0.00_);_(* \(#,##0.00\);_(* "-"??_);_(@_)</c:formatCode>
                <c:ptCount val="6"/>
                <c:pt idx="0">
                  <c:v>17.78846574612502</c:v>
                </c:pt>
                <c:pt idx="1">
                  <c:v>5.9361734875795777</c:v>
                </c:pt>
                <c:pt idx="2">
                  <c:v>12.964338609080452</c:v>
                </c:pt>
                <c:pt idx="3">
                  <c:v>17.169947174553684</c:v>
                </c:pt>
                <c:pt idx="4">
                  <c:v>11.032686578623073</c:v>
                </c:pt>
                <c:pt idx="5">
                  <c:v>46.12219466500477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domestic unit '!$J$21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'!$K$21:$P$21</c:f>
              <c:numCache>
                <c:formatCode>_(* #,##0.00_);_(* \(#,##0.00\);_(* "-"??_);_(@_)</c:formatCode>
                <c:ptCount val="6"/>
                <c:pt idx="0">
                  <c:v>18.06190557418341</c:v>
                </c:pt>
                <c:pt idx="1">
                  <c:v>5.6991303773069513</c:v>
                </c:pt>
                <c:pt idx="2">
                  <c:v>15.511374434194991</c:v>
                </c:pt>
                <c:pt idx="3">
                  <c:v>18.846816258430817</c:v>
                </c:pt>
                <c:pt idx="4">
                  <c:v>11.449813339278828</c:v>
                </c:pt>
                <c:pt idx="5">
                  <c:v>44.680196991106463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domestic unit '!$J$22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'!$K$22:$P$22</c:f>
              <c:numCache>
                <c:formatCode>_(* #,##0.00_);_(* \(#,##0.00\);_(* "-"??_);_(@_)</c:formatCode>
                <c:ptCount val="6"/>
                <c:pt idx="0">
                  <c:v>15.459393920277533</c:v>
                </c:pt>
                <c:pt idx="1">
                  <c:v>6.0151742336374179</c:v>
                </c:pt>
                <c:pt idx="2">
                  <c:v>13.059859140157718</c:v>
                </c:pt>
                <c:pt idx="3">
                  <c:v>17.477082304977277</c:v>
                </c:pt>
                <c:pt idx="4">
                  <c:v>11.199552030585046</c:v>
                </c:pt>
                <c:pt idx="5">
                  <c:v>41.430733795134834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domestic unit '!$J$23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'!$K$23:$P$23</c:f>
              <c:numCache>
                <c:formatCode>_(* #,##0.00_);_(* \(#,##0.00\);_(* "-"??_);_(@_)</c:formatCode>
                <c:ptCount val="6"/>
                <c:pt idx="0">
                  <c:v>16.054336352628258</c:v>
                </c:pt>
                <c:pt idx="1">
                  <c:v>6.1418950280134732</c:v>
                </c:pt>
                <c:pt idx="2">
                  <c:v>14.454532875569816</c:v>
                </c:pt>
                <c:pt idx="3">
                  <c:v>17.052914497198731</c:v>
                </c:pt>
                <c:pt idx="4">
                  <c:v>11.28192012396395</c:v>
                </c:pt>
                <c:pt idx="5">
                  <c:v>39.973991015615233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domestic unit '!$J$24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'!$K$4:$P$4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'!$K$24:$P$24</c:f>
              <c:numCache>
                <c:formatCode>_(* #,##0.00_);_(* \(#,##0.00\);_(* "-"??_);_(@_)</c:formatCode>
                <c:ptCount val="6"/>
                <c:pt idx="0">
                  <c:v>13.993415149011637</c:v>
                </c:pt>
                <c:pt idx="1">
                  <c:v>5.6624219899260444</c:v>
                </c:pt>
                <c:pt idx="2">
                  <c:v>13.482005634768285</c:v>
                </c:pt>
                <c:pt idx="3">
                  <c:v>15.075948546795047</c:v>
                </c:pt>
                <c:pt idx="4">
                  <c:v>9.7222340982439661</c:v>
                </c:pt>
                <c:pt idx="5">
                  <c:v>36.361196868039222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9370237725751E-2"/>
          <c:y val="5.1471166404733391E-2"/>
          <c:w val="0.96161259524548504"/>
          <c:h val="0.75612786020421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WS revenue'!$A$224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revenue'!$B$224:$G$224</c:f>
              <c:numCache>
                <c:formatCode>_(* #,##0.00_);_(* \(#,##0.00\);_(* "-"??_);_(@_)</c:formatCode>
                <c:ptCount val="6"/>
                <c:pt idx="0">
                  <c:v>6.1490380771113049</c:v>
                </c:pt>
                <c:pt idx="1">
                  <c:v>17.223587988174888</c:v>
                </c:pt>
                <c:pt idx="2">
                  <c:v>17.494211497581325</c:v>
                </c:pt>
                <c:pt idx="3">
                  <c:v>2.8354828974752713</c:v>
                </c:pt>
                <c:pt idx="4">
                  <c:v>4.8249434439701764</c:v>
                </c:pt>
                <c:pt idx="5">
                  <c:v>6.9456114335591801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6-459E-9531-3D62C361A1A6}"/>
            </c:ext>
          </c:extLst>
        </c:ser>
        <c:ser>
          <c:idx val="1"/>
          <c:order val="1"/>
          <c:tx>
            <c:strRef>
              <c:f>'AVG WS revenue'!$A$225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revenue'!$B$225:$G$225</c:f>
              <c:numCache>
                <c:formatCode>_(* #,##0.00_);_(* \(#,##0.00\);_(* "-"??_);_(@_)</c:formatCode>
                <c:ptCount val="6"/>
                <c:pt idx="0">
                  <c:v>5.9197190813700713</c:v>
                </c:pt>
                <c:pt idx="1">
                  <c:v>14.801452355650017</c:v>
                </c:pt>
                <c:pt idx="2">
                  <c:v>19.023002857801263</c:v>
                </c:pt>
                <c:pt idx="3">
                  <c:v>3.0524039018211795</c:v>
                </c:pt>
                <c:pt idx="4">
                  <c:v>10.036188907602241</c:v>
                </c:pt>
                <c:pt idx="5">
                  <c:v>7.1853069155478382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6-459E-9531-3D62C361A1A6}"/>
            </c:ext>
          </c:extLst>
        </c:ser>
        <c:ser>
          <c:idx val="2"/>
          <c:order val="2"/>
          <c:tx>
            <c:strRef>
              <c:f>'AVG WS revenue'!$A$226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revenue'!$B$226:$G$226</c:f>
              <c:numCache>
                <c:formatCode>_(* #,##0.00_);_(* \(#,##0.00\);_(* "-"??_);_(@_)</c:formatCode>
                <c:ptCount val="6"/>
                <c:pt idx="0">
                  <c:v>6.4979023659253787</c:v>
                </c:pt>
                <c:pt idx="1">
                  <c:v>10.531395641768485</c:v>
                </c:pt>
                <c:pt idx="2">
                  <c:v>18.762892390072672</c:v>
                </c:pt>
                <c:pt idx="3">
                  <c:v>0.99778190692575797</c:v>
                </c:pt>
                <c:pt idx="4">
                  <c:v>4.2123435460059788</c:v>
                </c:pt>
                <c:pt idx="5">
                  <c:v>0.86240901148765492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E6-459E-9531-3D62C361A1A6}"/>
            </c:ext>
          </c:extLst>
        </c:ser>
        <c:ser>
          <c:idx val="3"/>
          <c:order val="3"/>
          <c:tx>
            <c:strRef>
              <c:f>'AVG WS revenue'!$A$227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revenue'!$B$227:$G$227</c:f>
              <c:numCache>
                <c:formatCode>_(* #,##0.00_);_(* \(#,##0.00\);_(* "-"??_);_(@_)</c:formatCode>
                <c:ptCount val="6"/>
                <c:pt idx="0">
                  <c:v>4.2774396313493153</c:v>
                </c:pt>
                <c:pt idx="1">
                  <c:v>11.527069548331415</c:v>
                </c:pt>
                <c:pt idx="2">
                  <c:v>19.194265044957994</c:v>
                </c:pt>
                <c:pt idx="3">
                  <c:v>3.4424902794326599</c:v>
                </c:pt>
                <c:pt idx="4">
                  <c:v>6.2162562075024761</c:v>
                </c:pt>
                <c:pt idx="5">
                  <c:v>0.69011014247537539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E6-459E-9531-3D62C361A1A6}"/>
            </c:ext>
          </c:extLst>
        </c:ser>
        <c:ser>
          <c:idx val="4"/>
          <c:order val="4"/>
          <c:tx>
            <c:strRef>
              <c:f>'AVG WS revenue'!$A$228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revenue'!$B$228:$G$228</c:f>
              <c:numCache>
                <c:formatCode>_(* #,##0.00_);_(* \(#,##0.00\);_(* "-"??_);_(@_)</c:formatCode>
                <c:ptCount val="6"/>
                <c:pt idx="0">
                  <c:v>3.4841864301223677</c:v>
                </c:pt>
                <c:pt idx="1">
                  <c:v>10.914782836575245</c:v>
                </c:pt>
                <c:pt idx="2">
                  <c:v>16.23941701097776</c:v>
                </c:pt>
                <c:pt idx="3">
                  <c:v>1.3289107224236985</c:v>
                </c:pt>
                <c:pt idx="4">
                  <c:v>2.7280542047634126</c:v>
                </c:pt>
                <c:pt idx="5">
                  <c:v>0.49677454016257877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6-459E-9531-3D62C361A1A6}"/>
            </c:ext>
          </c:extLst>
        </c:ser>
        <c:ser>
          <c:idx val="5"/>
          <c:order val="5"/>
          <c:tx>
            <c:strRef>
              <c:f>'AVG WS revenue'!$A$229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revenue'!$B$229:$G$229</c:f>
              <c:numCache>
                <c:formatCode>_(* #,##0.00_);_(* \(#,##0.00\);_(* "-"??_);_(@_)</c:formatCode>
                <c:ptCount val="6"/>
                <c:pt idx="0">
                  <c:v>2.6315550510783199</c:v>
                </c:pt>
                <c:pt idx="1">
                  <c:v>11.206544875487937</c:v>
                </c:pt>
                <c:pt idx="2">
                  <c:v>15.497638612551409</c:v>
                </c:pt>
                <c:pt idx="3">
                  <c:v>2.3251774617405512</c:v>
                </c:pt>
                <c:pt idx="4">
                  <c:v>2.8178459078807587</c:v>
                </c:pt>
                <c:pt idx="5">
                  <c:v>0.38307792484528569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6-459E-9531-3D62C361A1A6}"/>
            </c:ext>
          </c:extLst>
        </c:ser>
        <c:ser>
          <c:idx val="6"/>
          <c:order val="6"/>
          <c:tx>
            <c:strRef>
              <c:f>'AVG WS revenue'!$A$230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revenue'!$B$230:$G$230</c:f>
              <c:numCache>
                <c:formatCode>_(* #,##0.00_);_(* \(#,##0.00\);_(* "-"??_);_(@_)</c:formatCode>
                <c:ptCount val="6"/>
                <c:pt idx="0">
                  <c:v>2.3683441698993506</c:v>
                </c:pt>
                <c:pt idx="1">
                  <c:v>17.613052559125386</c:v>
                </c:pt>
                <c:pt idx="2">
                  <c:v>17.516923058002764</c:v>
                </c:pt>
                <c:pt idx="3">
                  <c:v>1.8046341558571505E-2</c:v>
                </c:pt>
                <c:pt idx="4">
                  <c:v>4.6010997532243518</c:v>
                </c:pt>
                <c:pt idx="5">
                  <c:v>0.54942789863588026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E6-459E-9531-3D62C361A1A6}"/>
            </c:ext>
          </c:extLst>
        </c:ser>
        <c:ser>
          <c:idx val="7"/>
          <c:order val="7"/>
          <c:tx>
            <c:strRef>
              <c:f>'AVG WS revenue'!$A$231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revenue'!$B$231:$G$231</c:f>
              <c:numCache>
                <c:formatCode>_(* #,##0.00_);_(* \(#,##0.00\);_(* "-"??_);_(@_)</c:formatCode>
                <c:ptCount val="6"/>
                <c:pt idx="0">
                  <c:v>1.9314149057581051</c:v>
                </c:pt>
                <c:pt idx="1">
                  <c:v>10.984555961693994</c:v>
                </c:pt>
                <c:pt idx="2">
                  <c:v>12.317129210183465</c:v>
                </c:pt>
                <c:pt idx="3">
                  <c:v>8.625496521490094E-3</c:v>
                </c:pt>
                <c:pt idx="4">
                  <c:v>4.8209444065144611</c:v>
                </c:pt>
                <c:pt idx="5">
                  <c:v>0.87604504055190935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E6-459E-9531-3D62C361A1A6}"/>
            </c:ext>
          </c:extLst>
        </c:ser>
        <c:ser>
          <c:idx val="8"/>
          <c:order val="8"/>
          <c:tx>
            <c:strRef>
              <c:f>'AVG WS revenue'!$A$232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revenue'!$B$232:$G$232</c:f>
              <c:numCache>
                <c:formatCode>_(* #,##0.00_);_(* \(#,##0.00\);_(* "-"??_);_(@_)</c:formatCode>
                <c:ptCount val="6"/>
                <c:pt idx="0">
                  <c:v>2.6603005579918508</c:v>
                </c:pt>
                <c:pt idx="1">
                  <c:v>11.411787912417031</c:v>
                </c:pt>
                <c:pt idx="2">
                  <c:v>22.915263213358255</c:v>
                </c:pt>
                <c:pt idx="3">
                  <c:v>2.4338776345579261</c:v>
                </c:pt>
                <c:pt idx="4">
                  <c:v>2.224489389324618</c:v>
                </c:pt>
                <c:pt idx="5">
                  <c:v>0.42458849503672813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E6-459E-9531-3D62C361A1A6}"/>
            </c:ext>
          </c:extLst>
        </c:ser>
        <c:ser>
          <c:idx val="9"/>
          <c:order val="9"/>
          <c:tx>
            <c:strRef>
              <c:f>'AVG WS revenue'!$A$233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revenue'!$B$233:$G$233</c:f>
              <c:numCache>
                <c:formatCode>_(* #,##0.00_);_(* \(#,##0.00\);_(* "-"??_);_(@_)</c:formatCode>
                <c:ptCount val="6"/>
                <c:pt idx="0">
                  <c:v>2.1024632202078632</c:v>
                </c:pt>
                <c:pt idx="1">
                  <c:v>4.2619945251991176</c:v>
                </c:pt>
                <c:pt idx="2">
                  <c:v>25.722993281851629</c:v>
                </c:pt>
                <c:pt idx="3">
                  <c:v>1.5101837892693875</c:v>
                </c:pt>
                <c:pt idx="4">
                  <c:v>1.8235379435819825</c:v>
                </c:pt>
                <c:pt idx="5">
                  <c:v>0.3078678704412961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E6-459E-9531-3D62C361A1A6}"/>
            </c:ext>
          </c:extLst>
        </c:ser>
        <c:ser>
          <c:idx val="10"/>
          <c:order val="10"/>
          <c:tx>
            <c:strRef>
              <c:f>'AVG WS revenue'!$A$234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revenue'!$B$234:$G$234</c:f>
              <c:numCache>
                <c:formatCode>_(* #,##0.00_);_(* \(#,##0.00\);_(* "-"??_);_(@_)</c:formatCode>
                <c:ptCount val="6"/>
                <c:pt idx="0">
                  <c:v>2.6371538618426338</c:v>
                </c:pt>
                <c:pt idx="1">
                  <c:v>4.1475041382615014</c:v>
                </c:pt>
                <c:pt idx="2">
                  <c:v>21.479367286039139</c:v>
                </c:pt>
                <c:pt idx="3">
                  <c:v>2.0497858071804891</c:v>
                </c:pt>
                <c:pt idx="4">
                  <c:v>1.8148145734447982</c:v>
                </c:pt>
                <c:pt idx="5">
                  <c:v>0.51629751805226198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C8B-8671-F47C36513818}"/>
            </c:ext>
          </c:extLst>
        </c:ser>
        <c:ser>
          <c:idx val="11"/>
          <c:order val="11"/>
          <c:tx>
            <c:strRef>
              <c:f>'AVG WS revenue'!$A$235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WS revenue'!$B$215:$G$215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WS revenue'!$B$235:$G$235</c:f>
              <c:numCache>
                <c:formatCode>_(* #,##0.00_);_(* \(#,##0.00\);_(* "-"??_);_(@_)</c:formatCode>
                <c:ptCount val="6"/>
                <c:pt idx="0">
                  <c:v>1.8034156534613501</c:v>
                </c:pt>
                <c:pt idx="1">
                  <c:v>4.0132655997220255</c:v>
                </c:pt>
                <c:pt idx="2">
                  <c:v>16.095408875917553</c:v>
                </c:pt>
                <c:pt idx="3">
                  <c:v>2.8659187663030399</c:v>
                </c:pt>
                <c:pt idx="4">
                  <c:v>1.9634856630440656</c:v>
                </c:pt>
                <c:pt idx="5">
                  <c:v>0.59154242825829728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3-4C8B-8671-F47C36513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88395248"/>
        <c:axId val="788395904"/>
      </c:barChart>
      <c:catAx>
        <c:axId val="78839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904"/>
        <c:crosses val="autoZero"/>
        <c:auto val="1"/>
        <c:lblAlgn val="ctr"/>
        <c:lblOffset val="100"/>
        <c:noMultiLvlLbl val="0"/>
      </c:catAx>
      <c:valAx>
        <c:axId val="788395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883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682659540953129E-2"/>
          <c:y val="0.86568183837337898"/>
          <c:w val="0.90748511801104337"/>
          <c:h val="0.10456345984761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69333297322505E-2"/>
          <c:y val="3.6174759020902759E-2"/>
          <c:w val="0.95986133340535496"/>
          <c:h val="0.82630699173329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'AVG domestic unit '!$S$13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'!$T$13:$Y$13</c:f>
              <c:numCache>
                <c:formatCode>_(* #,##0.00_);_(* \(#,##0.00\);_(* "-"??_);_(@_)</c:formatCode>
                <c:ptCount val="6"/>
                <c:pt idx="0">
                  <c:v>3.1362557749784883</c:v>
                </c:pt>
                <c:pt idx="1">
                  <c:v>1.851476767353567</c:v>
                </c:pt>
                <c:pt idx="2">
                  <c:v>1.0514343234709589</c:v>
                </c:pt>
                <c:pt idx="3">
                  <c:v>4.693816727938219</c:v>
                </c:pt>
                <c:pt idx="4">
                  <c:v>3.2570133930743093</c:v>
                </c:pt>
                <c:pt idx="5">
                  <c:v>4.966242924768113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19-4F4D-9058-B57B5ADDFCE8}"/>
            </c:ext>
          </c:extLst>
        </c:ser>
        <c:ser>
          <c:idx val="1"/>
          <c:order val="1"/>
          <c:tx>
            <c:strRef>
              <c:f>'AVG domestic unit '!$S$14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'!$T$14:$Y$14</c:f>
              <c:numCache>
                <c:formatCode>_(* #,##0.00_);_(* \(#,##0.00\);_(* "-"??_);_(@_)</c:formatCode>
                <c:ptCount val="6"/>
                <c:pt idx="0">
                  <c:v>3.5664386232741823</c:v>
                </c:pt>
                <c:pt idx="1">
                  <c:v>1.9347768549410214</c:v>
                </c:pt>
                <c:pt idx="2">
                  <c:v>1.1282553288032491</c:v>
                </c:pt>
                <c:pt idx="3">
                  <c:v>5.0697698284547421</c:v>
                </c:pt>
                <c:pt idx="4">
                  <c:v>3.3328587929353133</c:v>
                </c:pt>
                <c:pt idx="5">
                  <c:v>5.2535967924886178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19-4F4D-9058-B57B5ADDFCE8}"/>
            </c:ext>
          </c:extLst>
        </c:ser>
        <c:ser>
          <c:idx val="2"/>
          <c:order val="2"/>
          <c:tx>
            <c:strRef>
              <c:f>'AVG domestic unit '!$S$15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'!$T$15:$Y$15</c:f>
              <c:numCache>
                <c:formatCode>_(* #,##0.00_);_(* \(#,##0.00\);_(* "-"??_);_(@_)</c:formatCode>
                <c:ptCount val="6"/>
                <c:pt idx="0">
                  <c:v>4.5572544208494667</c:v>
                </c:pt>
                <c:pt idx="1">
                  <c:v>2.0724682662683258</c:v>
                </c:pt>
                <c:pt idx="2">
                  <c:v>1.2773334858117991</c:v>
                </c:pt>
                <c:pt idx="3">
                  <c:v>5.4641462963406857</c:v>
                </c:pt>
                <c:pt idx="4">
                  <c:v>3.7761431517093875</c:v>
                </c:pt>
                <c:pt idx="5">
                  <c:v>5.559986652478873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19-4F4D-9058-B57B5ADDFCE8}"/>
            </c:ext>
          </c:extLst>
        </c:ser>
        <c:ser>
          <c:idx val="3"/>
          <c:order val="3"/>
          <c:tx>
            <c:strRef>
              <c:f>'AVG domestic unit '!$S$16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'!$T$16:$Y$16</c:f>
              <c:numCache>
                <c:formatCode>_(* #,##0.00_);_(* \(#,##0.00\);_(* "-"??_);_(@_)</c:formatCode>
                <c:ptCount val="6"/>
                <c:pt idx="0">
                  <c:v>5.5167437023186174</c:v>
                </c:pt>
                <c:pt idx="1">
                  <c:v>2.2606057330832097</c:v>
                </c:pt>
                <c:pt idx="2">
                  <c:v>1.5602756552914332</c:v>
                </c:pt>
                <c:pt idx="3">
                  <c:v>6.1114644139320609</c:v>
                </c:pt>
                <c:pt idx="4">
                  <c:v>4.0658432636054425</c:v>
                </c:pt>
                <c:pt idx="5">
                  <c:v>5.7171499565235386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19-4F4D-9058-B57B5ADDFCE8}"/>
            </c:ext>
          </c:extLst>
        </c:ser>
        <c:ser>
          <c:idx val="4"/>
          <c:order val="4"/>
          <c:tx>
            <c:strRef>
              <c:f>'AVG domestic unit '!$S$17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'!$T$17:$Y$17</c:f>
              <c:numCache>
                <c:formatCode>_(* #,##0.00_);_(* \(#,##0.00\);_(* "-"??_);_(@_)</c:formatCode>
                <c:ptCount val="6"/>
                <c:pt idx="0">
                  <c:v>5.6908367033925309</c:v>
                </c:pt>
                <c:pt idx="1">
                  <c:v>2.2960404939635404</c:v>
                </c:pt>
                <c:pt idx="2">
                  <c:v>1.5580531736997241</c:v>
                </c:pt>
                <c:pt idx="3">
                  <c:v>6.2311915020819812</c:v>
                </c:pt>
                <c:pt idx="4">
                  <c:v>4.4613347654982416</c:v>
                </c:pt>
                <c:pt idx="5">
                  <c:v>6.8432254422077037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19-4F4D-9058-B57B5ADDFCE8}"/>
            </c:ext>
          </c:extLst>
        </c:ser>
        <c:ser>
          <c:idx val="5"/>
          <c:order val="5"/>
          <c:tx>
            <c:strRef>
              <c:f>'AVG domestic unit '!$S$18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'!$T$18:$Y$18</c:f>
              <c:numCache>
                <c:formatCode>_(* #,##0.00_);_(* \(#,##0.00\);_(* "-"??_);_(@_)</c:formatCode>
                <c:ptCount val="6"/>
                <c:pt idx="0">
                  <c:v>6.6150591832410015</c:v>
                </c:pt>
                <c:pt idx="1">
                  <c:v>2.4982406023705122</c:v>
                </c:pt>
                <c:pt idx="2">
                  <c:v>1.6892914865693152</c:v>
                </c:pt>
                <c:pt idx="3">
                  <c:v>6.6260920720251049</c:v>
                </c:pt>
                <c:pt idx="4">
                  <c:v>4.7012263172103257</c:v>
                </c:pt>
                <c:pt idx="5">
                  <c:v>7.3426543312326196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19-4F4D-9058-B57B5ADDFCE8}"/>
            </c:ext>
          </c:extLst>
        </c:ser>
        <c:ser>
          <c:idx val="6"/>
          <c:order val="6"/>
          <c:tx>
            <c:strRef>
              <c:f>'AVG domestic unit '!$S$19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'!$T$19:$Y$19</c:f>
              <c:numCache>
                <c:formatCode>_(* #,##0.00_);_(* \(#,##0.00\);_(* "-"??_);_(@_)</c:formatCode>
                <c:ptCount val="6"/>
                <c:pt idx="0">
                  <c:v>6.0302713220463398</c:v>
                </c:pt>
                <c:pt idx="1">
                  <c:v>2.8595469198027583</c:v>
                </c:pt>
                <c:pt idx="2">
                  <c:v>1.5946964567027964</c:v>
                </c:pt>
                <c:pt idx="3">
                  <c:v>7.475532447441787</c:v>
                </c:pt>
                <c:pt idx="4">
                  <c:v>5.2901729164770703</c:v>
                </c:pt>
                <c:pt idx="5">
                  <c:v>7.61485937036844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C19-4F4D-9058-B57B5ADDFCE8}"/>
            </c:ext>
          </c:extLst>
        </c:ser>
        <c:ser>
          <c:idx val="7"/>
          <c:order val="7"/>
          <c:tx>
            <c:strRef>
              <c:f>'AVG domestic unit '!$S$20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'!$T$20:$Y$20</c:f>
              <c:numCache>
                <c:formatCode>_(* #,##0.00_);_(* \(#,##0.00\);_(* "-"??_);_(@_)</c:formatCode>
                <c:ptCount val="6"/>
                <c:pt idx="0">
                  <c:v>5.6991165269420998</c:v>
                </c:pt>
                <c:pt idx="1">
                  <c:v>3.2504051228586115</c:v>
                </c:pt>
                <c:pt idx="2">
                  <c:v>1.8752534420963929</c:v>
                </c:pt>
                <c:pt idx="3">
                  <c:v>8.6408171318900209</c:v>
                </c:pt>
                <c:pt idx="4">
                  <c:v>6.0306096025855602</c:v>
                </c:pt>
                <c:pt idx="5">
                  <c:v>8.2793387037208017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C19-4F4D-9058-B57B5ADDFCE8}"/>
            </c:ext>
          </c:extLst>
        </c:ser>
        <c:ser>
          <c:idx val="8"/>
          <c:order val="8"/>
          <c:tx>
            <c:strRef>
              <c:f>'AVG domestic unit '!$S$21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'!$T$21:$Y$21</c:f>
              <c:numCache>
                <c:formatCode>_(* #,##0.00_);_(* \(#,##0.00\);_(* "-"??_);_(@_)</c:formatCode>
                <c:ptCount val="6"/>
                <c:pt idx="0">
                  <c:v>5.379443236757731</c:v>
                </c:pt>
                <c:pt idx="1">
                  <c:v>3.2824360257811986</c:v>
                </c:pt>
                <c:pt idx="2">
                  <c:v>2.1478365135807369</c:v>
                </c:pt>
                <c:pt idx="3">
                  <c:v>9.3208775911950106</c:v>
                </c:pt>
                <c:pt idx="4">
                  <c:v>6.3510286733774519</c:v>
                </c:pt>
                <c:pt idx="5">
                  <c:v>8.4279413016957498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19-4F4D-9058-B57B5ADDFCE8}"/>
            </c:ext>
          </c:extLst>
        </c:ser>
        <c:ser>
          <c:idx val="9"/>
          <c:order val="9"/>
          <c:tx>
            <c:strRef>
              <c:f>'AVG domestic unit '!$S$22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'!$T$22:$Y$22</c:f>
              <c:numCache>
                <c:formatCode>_(* #,##0.00_);_(* \(#,##0.00\);_(* "-"??_);_(@_)</c:formatCode>
                <c:ptCount val="6"/>
                <c:pt idx="0">
                  <c:v>5.6489261910990294</c:v>
                </c:pt>
                <c:pt idx="1">
                  <c:v>3.707299186938716</c:v>
                </c:pt>
                <c:pt idx="2">
                  <c:v>2.0455317407559535</c:v>
                </c:pt>
                <c:pt idx="3">
                  <c:v>10.220088321022606</c:v>
                </c:pt>
                <c:pt idx="4">
                  <c:v>7.3749515048316203</c:v>
                </c:pt>
                <c:pt idx="5">
                  <c:v>9.0346754290353335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C19-4F4D-9058-B57B5ADDFCE8}"/>
            </c:ext>
          </c:extLst>
        </c:ser>
        <c:ser>
          <c:idx val="10"/>
          <c:order val="10"/>
          <c:tx>
            <c:strRef>
              <c:f>'AVG domestic unit '!$S$23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'!$T$23:$Y$23</c:f>
              <c:numCache>
                <c:formatCode>_(* #,##0.00_);_(* \(#,##0.00\);_(* "-"??_);_(@_)</c:formatCode>
                <c:ptCount val="6"/>
                <c:pt idx="0">
                  <c:v>6.3807544732975243</c:v>
                </c:pt>
                <c:pt idx="1">
                  <c:v>3.8983170242444634</c:v>
                </c:pt>
                <c:pt idx="2">
                  <c:v>2.3250235647301927</c:v>
                </c:pt>
                <c:pt idx="3">
                  <c:v>10.496428200175382</c:v>
                </c:pt>
                <c:pt idx="4">
                  <c:v>8.0300485510569324</c:v>
                </c:pt>
                <c:pt idx="5">
                  <c:v>9.1436108712689741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8-4217-B8FE-BE930F7CAC94}"/>
            </c:ext>
          </c:extLst>
        </c:ser>
        <c:ser>
          <c:idx val="11"/>
          <c:order val="11"/>
          <c:tx>
            <c:strRef>
              <c:f>'AVG domestic unit '!$S$24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'!$T$4:$Y$4</c:f>
              <c:strCache>
                <c:ptCount val="6"/>
                <c:pt idx="0">
                  <c:v>Albania</c:v>
                </c:pt>
                <c:pt idx="1">
                  <c:v>Bosnia</c:v>
                </c:pt>
                <c:pt idx="2">
                  <c:v>Kosovo*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</c:strCache>
            </c:strRef>
          </c:cat>
          <c:val>
            <c:numRef>
              <c:f>'AVG domestic unit '!$T$24:$Y$24</c:f>
              <c:numCache>
                <c:formatCode>_(* #,##0.00_);_(* \(#,##0.00\);_(* "-"??_);_(@_)</c:formatCode>
                <c:ptCount val="6"/>
                <c:pt idx="0">
                  <c:v>7.3599677482298302</c:v>
                </c:pt>
                <c:pt idx="1">
                  <c:v>4.5493101628066634</c:v>
                </c:pt>
                <c:pt idx="2">
                  <c:v>2.8266065966995169</c:v>
                </c:pt>
                <c:pt idx="3">
                  <c:v>11.575566267463032</c:v>
                </c:pt>
                <c:pt idx="4">
                  <c:v>9.4374243575503716</c:v>
                </c:pt>
                <c:pt idx="5">
                  <c:v>9.6271552392769255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8-4217-B8FE-BE930F7CAC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45237760"/>
        <c:axId val="845247600"/>
      </c:barChart>
      <c:catAx>
        <c:axId val="84523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247600"/>
        <c:crosses val="autoZero"/>
        <c:auto val="1"/>
        <c:lblAlgn val="ctr"/>
        <c:lblOffset val="100"/>
        <c:noMultiLvlLbl val="0"/>
      </c:catAx>
      <c:valAx>
        <c:axId val="84524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8452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35352899184E-2"/>
          <c:y val="0.91808046483389327"/>
          <c:w val="0.89999998563397765"/>
          <c:h val="5.6133029995552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'!$Y$55:$Y$66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domestic unit '!$Z$55:$Z$66</c:f>
              <c:numCache>
                <c:formatCode>_(* #,##0.00_);_(* \(#,##0.00\);_(* "-"??_);_(@_)</c:formatCode>
                <c:ptCount val="12"/>
                <c:pt idx="0">
                  <c:v>3.5835585135502188</c:v>
                </c:pt>
                <c:pt idx="1">
                  <c:v>3.8620593713050053</c:v>
                </c:pt>
                <c:pt idx="2">
                  <c:v>4.2323786559521608</c:v>
                </c:pt>
                <c:pt idx="3">
                  <c:v>4.5421623412786527</c:v>
                </c:pt>
                <c:pt idx="4">
                  <c:v>5.0922704177777698</c:v>
                </c:pt>
                <c:pt idx="5">
                  <c:v>5.5443730155231421</c:v>
                </c:pt>
                <c:pt idx="6">
                  <c:v>5.7027142693290109</c:v>
                </c:pt>
                <c:pt idx="7">
                  <c:v>6.1187104426770649</c:v>
                </c:pt>
                <c:pt idx="8">
                  <c:v>6.4018503937524667</c:v>
                </c:pt>
                <c:pt idx="9">
                  <c:v>6.905782841654716</c:v>
                </c:pt>
                <c:pt idx="10">
                  <c:v>7.2102240353220104</c:v>
                </c:pt>
                <c:pt idx="11">
                  <c:v>7.9049413834478592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'!$N$55:$N$66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domestic unit '!$O$55:$O$66</c:f>
              <c:numCache>
                <c:formatCode>_(* #,##0.00_);_(* \(#,##0.00\);_(* "-"??_);_(@_)</c:formatCode>
                <c:ptCount val="12"/>
                <c:pt idx="0">
                  <c:v>30.147356518428829</c:v>
                </c:pt>
                <c:pt idx="1">
                  <c:v>28.417592260086643</c:v>
                </c:pt>
                <c:pt idx="2">
                  <c:v>29.602080211110415</c:v>
                </c:pt>
                <c:pt idx="3">
                  <c:v>28.368466758029761</c:v>
                </c:pt>
                <c:pt idx="4">
                  <c:v>31.302993260057274</c:v>
                </c:pt>
                <c:pt idx="5">
                  <c:v>29.468792347447796</c:v>
                </c:pt>
                <c:pt idx="6">
                  <c:v>29.411803775765371</c:v>
                </c:pt>
                <c:pt idx="7">
                  <c:v>26.201326768349716</c:v>
                </c:pt>
                <c:pt idx="8">
                  <c:v>27.082140808548665</c:v>
                </c:pt>
                <c:pt idx="9">
                  <c:v>24.980733243075736</c:v>
                </c:pt>
                <c:pt idx="10">
                  <c:v>24.64514016561392</c:v>
                </c:pt>
                <c:pt idx="11">
                  <c:v>22.116305005047657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651952184733386E-2"/>
          <c:y val="4.3806558804311301E-2"/>
          <c:w val="0.97150997150997154"/>
          <c:h val="0.84032940308656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'AVG domestic unit '!$A$55:$A$66</c:f>
              <c:strCache>
                <c:ptCount val="12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  <c:pt idx="5">
                  <c:v>Q1 2022</c:v>
                </c:pt>
                <c:pt idx="6">
                  <c:v>Q2 2022</c:v>
                </c:pt>
                <c:pt idx="7">
                  <c:v>Q3 2022</c:v>
                </c:pt>
                <c:pt idx="8">
                  <c:v>Q4 2022</c:v>
                </c:pt>
                <c:pt idx="9">
                  <c:v>Q1 2023</c:v>
                </c:pt>
                <c:pt idx="10">
                  <c:v>Q2 2023</c:v>
                </c:pt>
                <c:pt idx="11">
                  <c:v>Q3 2023</c:v>
                </c:pt>
              </c:strCache>
            </c:strRef>
          </c:cat>
          <c:val>
            <c:numRef>
              <c:f>'AVG domestic unit '!$B$55:$B$66</c:f>
              <c:numCache>
                <c:formatCode>_(* #,##0.00_);_(* \(#,##0.00\);_(* "-"??_);_(@_)</c:formatCode>
                <c:ptCount val="12"/>
                <c:pt idx="0">
                  <c:v>170.91355505307217</c:v>
                </c:pt>
                <c:pt idx="1">
                  <c:v>160.89684082432569</c:v>
                </c:pt>
                <c:pt idx="2">
                  <c:v>163.91968211893763</c:v>
                </c:pt>
                <c:pt idx="3">
                  <c:v>151.77179705248156</c:v>
                </c:pt>
                <c:pt idx="4">
                  <c:v>167.12397556705605</c:v>
                </c:pt>
                <c:pt idx="5">
                  <c:v>161.84072334856864</c:v>
                </c:pt>
                <c:pt idx="6">
                  <c:v>159.17801580548621</c:v>
                </c:pt>
                <c:pt idx="7">
                  <c:v>147.06518773363837</c:v>
                </c:pt>
                <c:pt idx="8">
                  <c:v>149.34239670661304</c:v>
                </c:pt>
                <c:pt idx="9">
                  <c:v>142.44365288501325</c:v>
                </c:pt>
                <c:pt idx="10">
                  <c:v>145.59758460187987</c:v>
                </c:pt>
                <c:pt idx="11">
                  <c:v>136.39115841710475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3-4DA6-8801-910E96103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8"/>
        <c:overlap val="-90"/>
        <c:axId val="584533272"/>
        <c:axId val="584534584"/>
      </c:barChart>
      <c:catAx>
        <c:axId val="5845332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4584"/>
        <c:crosses val="autoZero"/>
        <c:auto val="1"/>
        <c:lblAlgn val="ctr"/>
        <c:lblOffset val="100"/>
        <c:noMultiLvlLbl val="0"/>
      </c:catAx>
      <c:valAx>
        <c:axId val="58453458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5845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13" Type="http://schemas.openxmlformats.org/officeDocument/2006/relationships/chart" Target="../charts/chart22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chart" Target="../charts/chart21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5" Type="http://schemas.openxmlformats.org/officeDocument/2006/relationships/chart" Target="../charts/chart2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Relationship Id="rId14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chart" Target="../charts/chart44.xml"/><Relationship Id="rId7" Type="http://schemas.openxmlformats.org/officeDocument/2006/relationships/chart" Target="../charts/chart48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622300</xdr:colOff>
      <xdr:row>31</xdr:row>
      <xdr:rowOff>190500</xdr:rowOff>
    </xdr:from>
    <xdr:to>
      <xdr:col>15</xdr:col>
      <xdr:colOff>146050</xdr:colOff>
      <xdr:row>55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57</xdr:row>
      <xdr:rowOff>66674</xdr:rowOff>
    </xdr:from>
    <xdr:to>
      <xdr:col>14</xdr:col>
      <xdr:colOff>666750</xdr:colOff>
      <xdr:row>81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60</xdr:row>
      <xdr:rowOff>22411</xdr:rowOff>
    </xdr:from>
    <xdr:to>
      <xdr:col>20</xdr:col>
      <xdr:colOff>851647</xdr:colOff>
      <xdr:row>105</xdr:row>
      <xdr:rowOff>146539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91440</xdr:rowOff>
    </xdr:from>
    <xdr:to>
      <xdr:col>11</xdr:col>
      <xdr:colOff>411306</xdr:colOff>
      <xdr:row>51</xdr:row>
      <xdr:rowOff>108239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283844</xdr:colOff>
      <xdr:row>26</xdr:row>
      <xdr:rowOff>82231</xdr:rowOff>
    </xdr:from>
    <xdr:to>
      <xdr:col>23</xdr:col>
      <xdr:colOff>526762</xdr:colOff>
      <xdr:row>51</xdr:row>
      <xdr:rowOff>144319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79374</xdr:colOff>
      <xdr:row>26</xdr:row>
      <xdr:rowOff>57380</xdr:rowOff>
    </xdr:from>
    <xdr:to>
      <xdr:col>37</xdr:col>
      <xdr:colOff>411306</xdr:colOff>
      <xdr:row>51</xdr:row>
      <xdr:rowOff>7216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454602</xdr:colOff>
      <xdr:row>68</xdr:row>
      <xdr:rowOff>28865</xdr:rowOff>
    </xdr:from>
    <xdr:to>
      <xdr:col>40</xdr:col>
      <xdr:colOff>57728</xdr:colOff>
      <xdr:row>92</xdr:row>
      <xdr:rowOff>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560674</xdr:colOff>
      <xdr:row>68</xdr:row>
      <xdr:rowOff>46327</xdr:rowOff>
    </xdr:from>
    <xdr:to>
      <xdr:col>23</xdr:col>
      <xdr:colOff>858693</xdr:colOff>
      <xdr:row>92</xdr:row>
      <xdr:rowOff>173181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533977</xdr:colOff>
      <xdr:row>68</xdr:row>
      <xdr:rowOff>57728</xdr:rowOff>
    </xdr:from>
    <xdr:to>
      <xdr:col>11</xdr:col>
      <xdr:colOff>209261</xdr:colOff>
      <xdr:row>91</xdr:row>
      <xdr:rowOff>180397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28</xdr:row>
      <xdr:rowOff>0</xdr:rowOff>
    </xdr:from>
    <xdr:to>
      <xdr:col>23</xdr:col>
      <xdr:colOff>508000</xdr:colOff>
      <xdr:row>53</xdr:row>
      <xdr:rowOff>73296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520700</xdr:colOff>
      <xdr:row>55</xdr:row>
      <xdr:rowOff>152400</xdr:rowOff>
    </xdr:from>
    <xdr:to>
      <xdr:col>23</xdr:col>
      <xdr:colOff>533400</xdr:colOff>
      <xdr:row>78</xdr:row>
      <xdr:rowOff>12700</xdr:rowOff>
    </xdr:to>
    <xdr:graphicFrame macro="">
      <xdr:nvGraphicFramePr>
        <xdr:cNvPr id="6" name="Diagramm 3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165100</xdr:colOff>
      <xdr:row>80</xdr:row>
      <xdr:rowOff>0</xdr:rowOff>
    </xdr:from>
    <xdr:to>
      <xdr:col>23</xdr:col>
      <xdr:colOff>571500</xdr:colOff>
      <xdr:row>103</xdr:row>
      <xdr:rowOff>12700</xdr:rowOff>
    </xdr:to>
    <xdr:graphicFrame macro="">
      <xdr:nvGraphicFramePr>
        <xdr:cNvPr id="7" name="Diagramm 4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106</xdr:row>
      <xdr:rowOff>0</xdr:rowOff>
    </xdr:from>
    <xdr:to>
      <xdr:col>23</xdr:col>
      <xdr:colOff>571500</xdr:colOff>
      <xdr:row>128</xdr:row>
      <xdr:rowOff>63500</xdr:rowOff>
    </xdr:to>
    <xdr:graphicFrame macro="">
      <xdr:nvGraphicFramePr>
        <xdr:cNvPr id="8" name="Diagramm 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400050</xdr:colOff>
      <xdr:row>132</xdr:row>
      <xdr:rowOff>43181</xdr:rowOff>
    </xdr:from>
    <xdr:to>
      <xdr:col>23</xdr:col>
      <xdr:colOff>533400</xdr:colOff>
      <xdr:row>155</xdr:row>
      <xdr:rowOff>57150</xdr:rowOff>
    </xdr:to>
    <xdr:graphicFrame macro="">
      <xdr:nvGraphicFramePr>
        <xdr:cNvPr id="9" name="Diagramm 5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408608</xdr:colOff>
      <xdr:row>158</xdr:row>
      <xdr:rowOff>38101</xdr:rowOff>
    </xdr:from>
    <xdr:to>
      <xdr:col>23</xdr:col>
      <xdr:colOff>571500</xdr:colOff>
      <xdr:row>181</xdr:row>
      <xdr:rowOff>101601</xdr:rowOff>
    </xdr:to>
    <xdr:graphicFrame macro="">
      <xdr:nvGraphicFramePr>
        <xdr:cNvPr id="11" name="Diagramm 7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177524</xdr:colOff>
      <xdr:row>185</xdr:row>
      <xdr:rowOff>94146</xdr:rowOff>
    </xdr:from>
    <xdr:to>
      <xdr:col>24</xdr:col>
      <xdr:colOff>171174</xdr:colOff>
      <xdr:row>208</xdr:row>
      <xdr:rowOff>144946</xdr:rowOff>
    </xdr:to>
    <xdr:graphicFrame macro="">
      <xdr:nvGraphicFramePr>
        <xdr:cNvPr id="12" name="Diagramm 9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228601</xdr:colOff>
      <xdr:row>210</xdr:row>
      <xdr:rowOff>0</xdr:rowOff>
    </xdr:from>
    <xdr:to>
      <xdr:col>24</xdr:col>
      <xdr:colOff>114301</xdr:colOff>
      <xdr:row>233</xdr:row>
      <xdr:rowOff>99060</xdr:rowOff>
    </xdr:to>
    <xdr:graphicFrame macro="">
      <xdr:nvGraphicFramePr>
        <xdr:cNvPr id="13" name="Diagramm 8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237</xdr:row>
      <xdr:rowOff>0</xdr:rowOff>
    </xdr:from>
    <xdr:to>
      <xdr:col>23</xdr:col>
      <xdr:colOff>579782</xdr:colOff>
      <xdr:row>260</xdr:row>
      <xdr:rowOff>68580</xdr:rowOff>
    </xdr:to>
    <xdr:graphicFrame macro="">
      <xdr:nvGraphicFramePr>
        <xdr:cNvPr id="14" name="Diagramm 10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261</xdr:row>
      <xdr:rowOff>115957</xdr:rowOff>
    </xdr:from>
    <xdr:to>
      <xdr:col>24</xdr:col>
      <xdr:colOff>0</xdr:colOff>
      <xdr:row>284</xdr:row>
      <xdr:rowOff>106681</xdr:rowOff>
    </xdr:to>
    <xdr:graphicFrame macro="">
      <xdr:nvGraphicFramePr>
        <xdr:cNvPr id="15" name="Diagramm 13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139700</xdr:colOff>
      <xdr:row>285</xdr:row>
      <xdr:rowOff>88900</xdr:rowOff>
    </xdr:from>
    <xdr:to>
      <xdr:col>24</xdr:col>
      <xdr:colOff>22087</xdr:colOff>
      <xdr:row>308</xdr:row>
      <xdr:rowOff>146050</xdr:rowOff>
    </xdr:to>
    <xdr:graphicFrame macro="">
      <xdr:nvGraphicFramePr>
        <xdr:cNvPr id="16" name="Diagramm 11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535609</xdr:colOff>
      <xdr:row>3</xdr:row>
      <xdr:rowOff>27609</xdr:rowOff>
    </xdr:from>
    <xdr:to>
      <xdr:col>25</xdr:col>
      <xdr:colOff>150468</xdr:colOff>
      <xdr:row>26</xdr:row>
      <xdr:rowOff>0</xdr:rowOff>
    </xdr:to>
    <xdr:graphicFrame macro="">
      <xdr:nvGraphicFramePr>
        <xdr:cNvPr id="22" name="Diagram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347868</xdr:colOff>
      <xdr:row>235</xdr:row>
      <xdr:rowOff>104913</xdr:rowOff>
    </xdr:from>
    <xdr:to>
      <xdr:col>42</xdr:col>
      <xdr:colOff>11043</xdr:colOff>
      <xdr:row>260</xdr:row>
      <xdr:rowOff>121478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303695</xdr:colOff>
      <xdr:row>1</xdr:row>
      <xdr:rowOff>27609</xdr:rowOff>
    </xdr:from>
    <xdr:to>
      <xdr:col>43</xdr:col>
      <xdr:colOff>231913</xdr:colOff>
      <xdr:row>24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392042</xdr:colOff>
      <xdr:row>157</xdr:row>
      <xdr:rowOff>160130</xdr:rowOff>
    </xdr:from>
    <xdr:to>
      <xdr:col>41</xdr:col>
      <xdr:colOff>253999</xdr:colOff>
      <xdr:row>181</xdr:row>
      <xdr:rowOff>121478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215900</xdr:colOff>
      <xdr:row>1</xdr:row>
      <xdr:rowOff>215900</xdr:rowOff>
    </xdr:from>
    <xdr:to>
      <xdr:col>23</xdr:col>
      <xdr:colOff>590550</xdr:colOff>
      <xdr:row>24</xdr:row>
      <xdr:rowOff>139700</xdr:rowOff>
    </xdr:to>
    <xdr:graphicFrame macro="">
      <xdr:nvGraphicFramePr>
        <xdr:cNvPr id="2" name="Diagramm 5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31750</xdr:colOff>
      <xdr:row>26</xdr:row>
      <xdr:rowOff>25400</xdr:rowOff>
    </xdr:from>
    <xdr:to>
      <xdr:col>24</xdr:col>
      <xdr:colOff>6350</xdr:colOff>
      <xdr:row>49</xdr:row>
      <xdr:rowOff>76200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381000</xdr:colOff>
      <xdr:row>52</xdr:row>
      <xdr:rowOff>69850</xdr:rowOff>
    </xdr:from>
    <xdr:to>
      <xdr:col>23</xdr:col>
      <xdr:colOff>590550</xdr:colOff>
      <xdr:row>76</xdr:row>
      <xdr:rowOff>25399</xdr:rowOff>
    </xdr:to>
    <xdr:graphicFrame macro="">
      <xdr:nvGraphicFramePr>
        <xdr:cNvPr id="5" name="Diagramm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</xdr:colOff>
      <xdr:row>79</xdr:row>
      <xdr:rowOff>31750</xdr:rowOff>
    </xdr:from>
    <xdr:to>
      <xdr:col>24</xdr:col>
      <xdr:colOff>234950</xdr:colOff>
      <xdr:row>102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186267</xdr:colOff>
      <xdr:row>104</xdr:row>
      <xdr:rowOff>19050</xdr:rowOff>
    </xdr:from>
    <xdr:to>
      <xdr:col>24</xdr:col>
      <xdr:colOff>247650</xdr:colOff>
      <xdr:row>127</xdr:row>
      <xdr:rowOff>25400</xdr:rowOff>
    </xdr:to>
    <xdr:graphicFrame macro="">
      <xdr:nvGraphicFramePr>
        <xdr:cNvPr id="7" name="Diagramm 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313267</xdr:colOff>
      <xdr:row>129</xdr:row>
      <xdr:rowOff>114300</xdr:rowOff>
    </xdr:from>
    <xdr:to>
      <xdr:col>25</xdr:col>
      <xdr:colOff>69850</xdr:colOff>
      <xdr:row>152</xdr:row>
      <xdr:rowOff>165100</xdr:rowOff>
    </xdr:to>
    <xdr:graphicFrame macro="">
      <xdr:nvGraphicFramePr>
        <xdr:cNvPr id="8" name="Diagramm 8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154</xdr:row>
      <xdr:rowOff>139700</xdr:rowOff>
    </xdr:from>
    <xdr:to>
      <xdr:col>24</xdr:col>
      <xdr:colOff>400051</xdr:colOff>
      <xdr:row>177</xdr:row>
      <xdr:rowOff>139699</xdr:rowOff>
    </xdr:to>
    <xdr:graphicFrame macro="">
      <xdr:nvGraphicFramePr>
        <xdr:cNvPr id="9" name="Diagramm 4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57151</xdr:colOff>
      <xdr:row>179</xdr:row>
      <xdr:rowOff>114300</xdr:rowOff>
    </xdr:from>
    <xdr:to>
      <xdr:col>24</xdr:col>
      <xdr:colOff>495300</xdr:colOff>
      <xdr:row>202</xdr:row>
      <xdr:rowOff>133350</xdr:rowOff>
    </xdr:to>
    <xdr:graphicFrame macro="">
      <xdr:nvGraphicFramePr>
        <xdr:cNvPr id="11" name="Diagramm 7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205</xdr:row>
      <xdr:rowOff>0</xdr:rowOff>
    </xdr:from>
    <xdr:to>
      <xdr:col>24</xdr:col>
      <xdr:colOff>400049</xdr:colOff>
      <xdr:row>228</xdr:row>
      <xdr:rowOff>57149</xdr:rowOff>
    </xdr:to>
    <xdr:graphicFrame macro="">
      <xdr:nvGraphicFramePr>
        <xdr:cNvPr id="12" name="Diagramm 9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127000</xdr:colOff>
      <xdr:row>231</xdr:row>
      <xdr:rowOff>171450</xdr:rowOff>
    </xdr:from>
    <xdr:to>
      <xdr:col>24</xdr:col>
      <xdr:colOff>88900</xdr:colOff>
      <xdr:row>255</xdr:row>
      <xdr:rowOff>12700</xdr:rowOff>
    </xdr:to>
    <xdr:graphicFrame macro="">
      <xdr:nvGraphicFramePr>
        <xdr:cNvPr id="13" name="Diagramm 15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33867</xdr:colOff>
      <xdr:row>256</xdr:row>
      <xdr:rowOff>160868</xdr:rowOff>
    </xdr:from>
    <xdr:to>
      <xdr:col>24</xdr:col>
      <xdr:colOff>304801</xdr:colOff>
      <xdr:row>279</xdr:row>
      <xdr:rowOff>101600</xdr:rowOff>
    </xdr:to>
    <xdr:graphicFrame macro="">
      <xdr:nvGraphicFramePr>
        <xdr:cNvPr id="14" name="Diagramm 10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292101</xdr:colOff>
      <xdr:row>311</xdr:row>
      <xdr:rowOff>76201</xdr:rowOff>
    </xdr:from>
    <xdr:to>
      <xdr:col>24</xdr:col>
      <xdr:colOff>400050</xdr:colOff>
      <xdr:row>335</xdr:row>
      <xdr:rowOff>14817</xdr:rowOff>
    </xdr:to>
    <xdr:graphicFrame macro="">
      <xdr:nvGraphicFramePr>
        <xdr:cNvPr id="16" name="Diagramm 12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311150</xdr:colOff>
      <xdr:row>336</xdr:row>
      <xdr:rowOff>127000</xdr:rowOff>
    </xdr:from>
    <xdr:to>
      <xdr:col>25</xdr:col>
      <xdr:colOff>38100</xdr:colOff>
      <xdr:row>360</xdr:row>
      <xdr:rowOff>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120650</xdr:colOff>
      <xdr:row>362</xdr:row>
      <xdr:rowOff>177800</xdr:rowOff>
    </xdr:from>
    <xdr:to>
      <xdr:col>24</xdr:col>
      <xdr:colOff>571500</xdr:colOff>
      <xdr:row>385</xdr:row>
      <xdr:rowOff>152400</xdr:rowOff>
    </xdr:to>
    <xdr:graphicFrame macro="">
      <xdr:nvGraphicFramePr>
        <xdr:cNvPr id="19" name="Diagramm 13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97790</xdr:colOff>
      <xdr:row>389</xdr:row>
      <xdr:rowOff>133350</xdr:rowOff>
    </xdr:from>
    <xdr:to>
      <xdr:col>25</xdr:col>
      <xdr:colOff>38100</xdr:colOff>
      <xdr:row>412</xdr:row>
      <xdr:rowOff>95249</xdr:rowOff>
    </xdr:to>
    <xdr:graphicFrame macro="">
      <xdr:nvGraphicFramePr>
        <xdr:cNvPr id="20" name="Diagramm 14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603250</xdr:colOff>
      <xdr:row>280</xdr:row>
      <xdr:rowOff>95250</xdr:rowOff>
    </xdr:from>
    <xdr:to>
      <xdr:col>25</xdr:col>
      <xdr:colOff>31750</xdr:colOff>
      <xdr:row>304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27</xdr:col>
      <xdr:colOff>539750</xdr:colOff>
      <xdr:row>25</xdr:row>
      <xdr:rowOff>165100</xdr:rowOff>
    </xdr:from>
    <xdr:to>
      <xdr:col>39</xdr:col>
      <xdr:colOff>355600</xdr:colOff>
      <xdr:row>48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260350</xdr:colOff>
      <xdr:row>4</xdr:row>
      <xdr:rowOff>0</xdr:rowOff>
    </xdr:from>
    <xdr:to>
      <xdr:col>23</xdr:col>
      <xdr:colOff>349250</xdr:colOff>
      <xdr:row>25</xdr:row>
      <xdr:rowOff>57149</xdr:rowOff>
    </xdr:to>
    <xdr:graphicFrame macro="">
      <xdr:nvGraphicFramePr>
        <xdr:cNvPr id="2" name="Diagramm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121920</xdr:rowOff>
    </xdr:from>
    <xdr:to>
      <xdr:col>23</xdr:col>
      <xdr:colOff>374650</xdr:colOff>
      <xdr:row>51</xdr:row>
      <xdr:rowOff>83820</xdr:rowOff>
    </xdr:to>
    <xdr:graphicFrame macro="">
      <xdr:nvGraphicFramePr>
        <xdr:cNvPr id="3" name="Diagramm 9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298450</xdr:colOff>
      <xdr:row>55</xdr:row>
      <xdr:rowOff>69850</xdr:rowOff>
    </xdr:from>
    <xdr:to>
      <xdr:col>23</xdr:col>
      <xdr:colOff>438150</xdr:colOff>
      <xdr:row>77</xdr:row>
      <xdr:rowOff>114300</xdr:rowOff>
    </xdr:to>
    <xdr:graphicFrame macro="">
      <xdr:nvGraphicFramePr>
        <xdr:cNvPr id="4" name="Diagramm 10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196849</xdr:colOff>
      <xdr:row>82</xdr:row>
      <xdr:rowOff>1</xdr:rowOff>
    </xdr:from>
    <xdr:to>
      <xdr:col>23</xdr:col>
      <xdr:colOff>552450</xdr:colOff>
      <xdr:row>102</xdr:row>
      <xdr:rowOff>91441</xdr:rowOff>
    </xdr:to>
    <xdr:graphicFrame macro="">
      <xdr:nvGraphicFramePr>
        <xdr:cNvPr id="5" name="Diagramm 1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108</xdr:row>
      <xdr:rowOff>1</xdr:rowOff>
    </xdr:from>
    <xdr:to>
      <xdr:col>23</xdr:col>
      <xdr:colOff>374650</xdr:colOff>
      <xdr:row>129</xdr:row>
      <xdr:rowOff>76200</xdr:rowOff>
    </xdr:to>
    <xdr:graphicFrame macro="">
      <xdr:nvGraphicFramePr>
        <xdr:cNvPr id="6" name="Diagramm 12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182881</xdr:colOff>
      <xdr:row>134</xdr:row>
      <xdr:rowOff>44450</xdr:rowOff>
    </xdr:from>
    <xdr:to>
      <xdr:col>23</xdr:col>
      <xdr:colOff>495300</xdr:colOff>
      <xdr:row>156</xdr:row>
      <xdr:rowOff>38100</xdr:rowOff>
    </xdr:to>
    <xdr:graphicFrame macro="">
      <xdr:nvGraphicFramePr>
        <xdr:cNvPr id="7" name="Diagramm 1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161</xdr:row>
      <xdr:rowOff>0</xdr:rowOff>
    </xdr:from>
    <xdr:to>
      <xdr:col>23</xdr:col>
      <xdr:colOff>571500</xdr:colOff>
      <xdr:row>182</xdr:row>
      <xdr:rowOff>69850</xdr:rowOff>
    </xdr:to>
    <xdr:graphicFrame macro="">
      <xdr:nvGraphicFramePr>
        <xdr:cNvPr id="8" name="Diagramm 15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292100</xdr:colOff>
      <xdr:row>187</xdr:row>
      <xdr:rowOff>38100</xdr:rowOff>
    </xdr:from>
    <xdr:to>
      <xdr:col>24</xdr:col>
      <xdr:colOff>57150</xdr:colOff>
      <xdr:row>208</xdr:row>
      <xdr:rowOff>19049</xdr:rowOff>
    </xdr:to>
    <xdr:graphicFrame macro="">
      <xdr:nvGraphicFramePr>
        <xdr:cNvPr id="9" name="Diagramm 14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177801</xdr:colOff>
      <xdr:row>213</xdr:row>
      <xdr:rowOff>25400</xdr:rowOff>
    </xdr:from>
    <xdr:to>
      <xdr:col>24</xdr:col>
      <xdr:colOff>425451</xdr:colOff>
      <xdr:row>235</xdr:row>
      <xdr:rowOff>95249</xdr:rowOff>
    </xdr:to>
    <xdr:graphicFrame macro="">
      <xdr:nvGraphicFramePr>
        <xdr:cNvPr id="12" name="Diagramm 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80" name="Table180" displayName="Table180" ref="A4:H24" totalsRowShown="0" dataDxfId="374" dataCellStyle="Comma">
  <autoFilter ref="A4:H24"/>
  <tableColumns count="8">
    <tableColumn id="1" name="Country"/>
    <tableColumn id="2" name="Albania" dataDxfId="373" dataCellStyle="Comma"/>
    <tableColumn id="3" name="Bosnia" dataDxfId="372" dataCellStyle="Comma"/>
    <tableColumn id="4" name="Kosovo*" dataDxfId="371" dataCellStyle="Comma"/>
    <tableColumn id="5" name="Montenegro" dataDxfId="370" dataCellStyle="Comma"/>
    <tableColumn id="6" name="North Macedonia" dataDxfId="369" dataCellStyle="Comma"/>
    <tableColumn id="7" name="Serbia" dataDxfId="368" dataCellStyle="Comma"/>
    <tableColumn id="8" name="Weighted ARPU" dataDxfId="367" dataCellStyle="Comma">
      <calculatedColumnFormula>SUMPRODUCT(B5:G5,P5:U5)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76" name="Table78" displayName="Table78" ref="B31:H51" totalsRowShown="0">
  <autoFilter ref="B31:H51"/>
  <tableColumns count="7">
    <tableColumn id="1" name="Country"/>
    <tableColumn id="2" name="Albania" dataDxfId="310"/>
    <tableColumn id="3" name="Bosnia" dataDxfId="309"/>
    <tableColumn id="4" name="Kosovo*" dataDxfId="308"/>
    <tableColumn id="5" name="Montenegro" dataDxfId="307"/>
    <tableColumn id="6" name="North Macedonia" dataDxfId="306"/>
    <tableColumn id="7" name="Serbia" dataDxfId="305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55" name="Table155" displayName="Table155" ref="B57:I77" totalsRowShown="0" headerRowDxfId="304">
  <autoFilter ref="B57:I77"/>
  <tableColumns count="8">
    <tableColumn id="1" name="Column1"/>
    <tableColumn id="2" name="Albania" dataDxfId="303">
      <calculatedColumnFormula>AVERAGE(#REF!+#REF!+#REF!)/#REF!/3</calculatedColumnFormula>
    </tableColumn>
    <tableColumn id="3" name="Bosnia" dataDxfId="302">
      <calculatedColumnFormula>AVERAGE(#REF!+#REF!+#REF!)/#REF!/3</calculatedColumnFormula>
    </tableColumn>
    <tableColumn id="4" name="Kosovo*" dataDxfId="301">
      <calculatedColumnFormula>AVERAGE(#REF!+#REF!+#REF!)/#REF!/3</calculatedColumnFormula>
    </tableColumn>
    <tableColumn id="5" name="Montenegro" dataDxfId="300">
      <calculatedColumnFormula>AVERAGE(#REF!+#REF!+#REF!)/#REF!/3</calculatedColumnFormula>
    </tableColumn>
    <tableColumn id="6" name="North Macedonia" dataDxfId="299">
      <calculatedColumnFormula>AVERAGE(#REF!+#REF!+#REF!)/#REF!/3</calculatedColumnFormula>
    </tableColumn>
    <tableColumn id="7" name="Serbia" dataDxfId="298">
      <calculatedColumnFormula>AVERAGE(#REF!+#REF!+#REF!)/#REF!/3</calculatedColumnFormula>
    </tableColumn>
    <tableColumn id="8" name="weighted average" dataDxfId="31">
      <calculatedColumnFormula>SUMPRODUCT(C58:H58,'Subscribers '!K6:P6)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56" name="Table156" displayName="Table156" ref="B82:H102" totalsRowShown="0" dataDxfId="297" dataCellStyle="Comma">
  <autoFilter ref="B82:H102"/>
  <tableColumns count="7">
    <tableColumn id="1" name="Country"/>
    <tableColumn id="2" name="Albania" dataDxfId="296" dataCellStyle="Comma"/>
    <tableColumn id="3" name="Bosnia" dataDxfId="295" dataCellStyle="Comma"/>
    <tableColumn id="4" name="Kosovo*" dataDxfId="294" dataCellStyle="Comma"/>
    <tableColumn id="5" name="Montenegro" dataDxfId="293" dataCellStyle="Comma"/>
    <tableColumn id="6" name="North Macedonia" dataDxfId="292" dataCellStyle="Comma"/>
    <tableColumn id="7" name="Serbia" dataDxfId="291" dataCellStyle="Comma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57" name="Table157" displayName="Table157" ref="B107:I127" totalsRowShown="0">
  <autoFilter ref="B107:I127"/>
  <tableColumns count="8">
    <tableColumn id="1" name="Country"/>
    <tableColumn id="2" name="Albania" dataDxfId="290"/>
    <tableColumn id="3" name="Bosnia" dataDxfId="289"/>
    <tableColumn id="4" name="Kosovo*" dataDxfId="288"/>
    <tableColumn id="5" name="Montenegro" dataDxfId="287"/>
    <tableColumn id="6" name="North Macedonia" dataDxfId="286"/>
    <tableColumn id="7" name="Serbia" dataDxfId="285"/>
    <tableColumn id="8" name="Column1" dataDxfId="22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id="158" name="Table158" displayName="Table158" ref="B134:H154" totalsRowShown="0">
  <autoFilter ref="B134:H154"/>
  <tableColumns count="7">
    <tableColumn id="1" name="Country"/>
    <tableColumn id="2" name="Albania" dataDxfId="284"/>
    <tableColumn id="3" name="Bosnia" dataDxfId="283"/>
    <tableColumn id="4" name="Kosovo*" dataDxfId="282"/>
    <tableColumn id="5" name="Montenegro" dataDxfId="281"/>
    <tableColumn id="6" name="North Macedonia" dataDxfId="280"/>
    <tableColumn id="7" name="Serbia" dataDxfId="279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id="160" name="Table160" displayName="Table160" ref="B160:I180" totalsRowShown="0" dataDxfId="278" dataCellStyle="Comma">
  <autoFilter ref="B160:I180"/>
  <tableColumns count="8">
    <tableColumn id="1" name="Country"/>
    <tableColumn id="2" name="Albania" dataDxfId="277" dataCellStyle="Comma"/>
    <tableColumn id="3" name="Bosnia" dataDxfId="276" dataCellStyle="Comma"/>
    <tableColumn id="4" name="Kosovo*" dataDxfId="275" dataCellStyle="Comma"/>
    <tableColumn id="5" name="Montenegro" dataDxfId="274" dataCellStyle="Comma"/>
    <tableColumn id="6" name="North Macedonia" dataDxfId="273" dataCellStyle="Comma"/>
    <tableColumn id="7" name="Serbia" dataDxfId="272" dataCellStyle="Comma"/>
    <tableColumn id="8" name="weighted average" dataDxfId="19" dataCellStyle="Comma">
      <calculatedColumnFormula>SUMPRODUCT(C161:H161,'Subscribers '!AD6:AI6)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id="161" name="Table161" displayName="Table161" ref="B186:H206" totalsRowShown="0" dataDxfId="271" dataCellStyle="Comma">
  <autoFilter ref="B186:H206"/>
  <tableColumns count="7">
    <tableColumn id="1" name="Country"/>
    <tableColumn id="2" name="Albania" dataDxfId="270" dataCellStyle="Comma">
      <calculatedColumnFormula>AVERAGE(#REF!/#REF!/3)</calculatedColumnFormula>
    </tableColumn>
    <tableColumn id="3" name="Bosnia" dataDxfId="269" dataCellStyle="Comma">
      <calculatedColumnFormula>AVERAGE(#REF!/#REF!/3)</calculatedColumnFormula>
    </tableColumn>
    <tableColumn id="4" name="Kosovo*" dataDxfId="268" dataCellStyle="Comma">
      <calculatedColumnFormula>AVERAGE(#REF!/#REF!/3)</calculatedColumnFormula>
    </tableColumn>
    <tableColumn id="5" name="Montenegro" dataDxfId="267" dataCellStyle="Comma">
      <calculatedColumnFormula>AVERAGE(#REF!/#REF!/3)</calculatedColumnFormula>
    </tableColumn>
    <tableColumn id="6" name="North Macedonia" dataDxfId="266" dataCellStyle="Comma">
      <calculatedColumnFormula>AVERAGE(#REF!/#REF!/3)</calculatedColumnFormula>
    </tableColumn>
    <tableColumn id="7" name="Serbia" dataDxfId="265" dataCellStyle="Comma">
      <calculatedColumnFormula>AVERAGE(#REF!/#REF!/3)</calculatedColumnFormula>
    </tableColumn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id="78" name="Table85" displayName="Table85" ref="B211:H231" totalsRowShown="0" headerRowDxfId="264" dataDxfId="263" headerRowCellStyle="Comma" dataCellStyle="Comma">
  <autoFilter ref="B211:H231"/>
  <tableColumns count="7">
    <tableColumn id="1" name="Country" dataDxfId="262" dataCellStyle="Comma"/>
    <tableColumn id="2" name="Albania" dataDxfId="261" dataCellStyle="Comma"/>
    <tableColumn id="3" name="Bosnia" dataDxfId="260" dataCellStyle="Comma"/>
    <tableColumn id="4" name="Kosovo*" dataDxfId="259" dataCellStyle="Comma"/>
    <tableColumn id="5" name="Montenegro" dataDxfId="258" dataCellStyle="Comma"/>
    <tableColumn id="6" name="North Macedonia" dataDxfId="257" dataCellStyle="Comma"/>
    <tableColumn id="7" name="Serbia" dataDxfId="256" dataCellStyle="Comma"/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id="159" name="Table159" displayName="Table159" ref="B237:J257" totalsRowShown="0" dataDxfId="255" dataCellStyle="Comma">
  <autoFilter ref="B237:J257"/>
  <tableColumns count="9">
    <tableColumn id="1" name="Country"/>
    <tableColumn id="2" name="Albania" dataDxfId="254" dataCellStyle="Comma"/>
    <tableColumn id="3" name="Bosnia" dataDxfId="253" dataCellStyle="Comma"/>
    <tableColumn id="4" name="Kosovo*" dataDxfId="252" dataCellStyle="Comma"/>
    <tableColumn id="5" name="Montenegro" dataDxfId="251" dataCellStyle="Comma"/>
    <tableColumn id="6" name="North Macedonia" dataDxfId="250" dataCellStyle="Comma"/>
    <tableColumn id="7" name="Serbia" dataDxfId="249" dataCellStyle="Comma"/>
    <tableColumn id="8" name="weighted average" dataDxfId="21" dataCellStyle="Comma">
      <calculatedColumnFormula>SUMPRODUCT(C238:H238,'Subscribers '!AD6:AI6)</calculatedColumnFormula>
    </tableColumn>
    <tableColumn id="9" name="21" dataDxfId="18" dataCellStyle="Comma"/>
  </tableColumns>
  <tableStyleInfo name="TableStyleLight15" showFirstColumn="0" showLastColumn="0" showRowStripes="1" showColumnStripes="0"/>
</table>
</file>

<file path=xl/tables/table19.xml><?xml version="1.0" encoding="utf-8"?>
<table xmlns="http://schemas.openxmlformats.org/spreadsheetml/2006/main" id="162" name="Table162" displayName="Table162" ref="B262:H282" totalsRowShown="0" dataDxfId="248" dataCellStyle="Comma">
  <autoFilter ref="B262:H282"/>
  <tableColumns count="7">
    <tableColumn id="1" name="Country"/>
    <tableColumn id="2" name="Albania" dataDxfId="247" dataCellStyle="Comma"/>
    <tableColumn id="3" name="Bosnia" dataDxfId="246" dataCellStyle="Comma"/>
    <tableColumn id="4" name="Kosovo*" dataDxfId="245" dataCellStyle="Comma"/>
    <tableColumn id="5" name="Montenegro" dataDxfId="244" dataCellStyle="Comma"/>
    <tableColumn id="6" name="North Macedonia" dataDxfId="243" dataCellStyle="Comma"/>
    <tableColumn id="7" name="Serbia" dataDxfId="242" dataCellStyle="Comma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14" name="Table180215" displayName="Table180215" ref="O4:U24" totalsRowShown="0" dataDxfId="366" dataCellStyle="Comma">
  <autoFilter ref="O4:U24"/>
  <tableColumns count="7">
    <tableColumn id="1" name="Country"/>
    <tableColumn id="2" name="Albania" dataDxfId="365" dataCellStyle="Comma">
      <calculatedColumnFormula>'Subscribers '!K6</calculatedColumnFormula>
    </tableColumn>
    <tableColumn id="3" name="Bosnia" dataDxfId="364" dataCellStyle="Comma">
      <calculatedColumnFormula>'Subscribers '!L6</calculatedColumnFormula>
    </tableColumn>
    <tableColumn id="4" name="Kosovo*" dataDxfId="363" dataCellStyle="Comma">
      <calculatedColumnFormula>'Subscribers '!M6</calculatedColumnFormula>
    </tableColumn>
    <tableColumn id="5" name="Montenegro" dataDxfId="362" dataCellStyle="Comma">
      <calculatedColumnFormula>'Subscribers '!N6</calculatedColumnFormula>
    </tableColumn>
    <tableColumn id="6" name="North Macedonia" dataDxfId="361" dataCellStyle="Comma">
      <calculatedColumnFormula>'Subscribers '!O6</calculatedColumnFormula>
    </tableColumn>
    <tableColumn id="7" name="Serbia" dataDxfId="360" dataCellStyle="Comma">
      <calculatedColumnFormula>'Subscribers '!P6</calculatedColumnFormula>
    </tableColumn>
  </tableColumns>
  <tableStyleInfo name="TableStyleLight15" showFirstColumn="0" showLastColumn="0" showRowStripes="1" showColumnStripes="0"/>
</table>
</file>

<file path=xl/tables/table20.xml><?xml version="1.0" encoding="utf-8"?>
<table xmlns="http://schemas.openxmlformats.org/spreadsheetml/2006/main" id="163" name="Table163" displayName="Table163" ref="B287:H307" totalsRowShown="0" dataDxfId="241" dataCellStyle="Comma">
  <autoFilter ref="B287:H307"/>
  <tableColumns count="7">
    <tableColumn id="1" name="Country"/>
    <tableColumn id="2" name="Albania" dataDxfId="240" dataCellStyle="Comma"/>
    <tableColumn id="3" name="Bosnia" dataDxfId="239" dataCellStyle="Comma"/>
    <tableColumn id="4" name="Kosovo*" dataDxfId="238" dataCellStyle="Comma"/>
    <tableColumn id="5" name="Montenegro" dataDxfId="237" dataCellStyle="Comma"/>
    <tableColumn id="6" name="North Macedonia" dataDxfId="236" dataCellStyle="Comma"/>
    <tableColumn id="7" name="Serbia" dataDxfId="235" dataCellStyle="Comma"/>
  </tableColumns>
  <tableStyleInfo name="TableStyleLight15" showFirstColumn="0" showLastColumn="0" showRowStripes="1" showColumnStripes="0"/>
</table>
</file>

<file path=xl/tables/table21.xml><?xml version="1.0" encoding="utf-8"?>
<table xmlns="http://schemas.openxmlformats.org/spreadsheetml/2006/main" id="164" name="Table164" displayName="Table164" ref="B4:H24" totalsRowShown="0" dataDxfId="29" dataCellStyle="Comma">
  <autoFilter ref="B4:H24"/>
  <tableColumns count="7">
    <tableColumn id="1" name="Country"/>
    <tableColumn id="2" name="Albania" dataDxfId="28" dataCellStyle="Comma"/>
    <tableColumn id="3" name="Bosnia" dataDxfId="27" dataCellStyle="Comma"/>
    <tableColumn id="4" name="Kosovo*" dataDxfId="26" dataCellStyle="Comma"/>
    <tableColumn id="5" name="Montenegro" dataDxfId="25" dataCellStyle="Comma"/>
    <tableColumn id="6" name="North Macedonia" dataDxfId="24" dataCellStyle="Comma"/>
    <tableColumn id="7" name="Serbia" dataDxfId="23" dataCellStyle="Comma"/>
  </tableColumns>
  <tableStyleInfo name="TableStyleLight15" showFirstColumn="0" showLastColumn="0" showRowStripes="1" showColumnStripes="0"/>
</table>
</file>

<file path=xl/tables/table22.xml><?xml version="1.0" encoding="utf-8"?>
<table xmlns="http://schemas.openxmlformats.org/spreadsheetml/2006/main" id="165" name="Table165" displayName="Table165" ref="B29:I49" totalsRowShown="0" dataDxfId="234" dataCellStyle="Comma">
  <autoFilter ref="B29:I49"/>
  <tableColumns count="8">
    <tableColumn id="1" name="Country"/>
    <tableColumn id="2" name="Albania" dataDxfId="233" dataCellStyle="Comma"/>
    <tableColumn id="3" name="Bosnia" dataDxfId="232" dataCellStyle="Comma"/>
    <tableColumn id="4" name="Kosovo*" dataDxfId="231" dataCellStyle="Comma"/>
    <tableColumn id="5" name="Montenegro" dataDxfId="230" dataCellStyle="Comma"/>
    <tableColumn id="6" name="North Macedonia" dataDxfId="229" dataCellStyle="Comma"/>
    <tableColumn id="7" name="Serbia" dataDxfId="228" dataCellStyle="Comma"/>
    <tableColumn id="8" name="Weighted average" dataDxfId="30" dataCellStyle="Comma">
      <calculatedColumnFormula>SUMPRODUCT(C30:H30,'Subscribers '!K6:P6)</calculatedColumnFormula>
    </tableColumn>
  </tableColumns>
  <tableStyleInfo name="TableStyleLight15" showFirstColumn="0" showLastColumn="0" showRowStripes="1" showColumnStripes="0"/>
</table>
</file>

<file path=xl/tables/table23.xml><?xml version="1.0" encoding="utf-8"?>
<table xmlns="http://schemas.openxmlformats.org/spreadsheetml/2006/main" id="166" name="Table166" displayName="Table166" ref="B55:H75" totalsRowShown="0" headerRowDxfId="227" dataDxfId="226" headerRowCellStyle="Comma" dataCellStyle="Comma">
  <autoFilter ref="B55:H75"/>
  <tableColumns count="7">
    <tableColumn id="1" name="Country" dataDxfId="225" dataCellStyle="Comma"/>
    <tableColumn id="2" name="Albania" dataDxfId="224" dataCellStyle="Comma"/>
    <tableColumn id="3" name="Bosnia" dataDxfId="223" dataCellStyle="Comma"/>
    <tableColumn id="4" name="Kosovo*" dataDxfId="222" dataCellStyle="Comma"/>
    <tableColumn id="5" name="Montenegro" dataDxfId="221" dataCellStyle="Comma"/>
    <tableColumn id="6" name="North Macedonia" dataDxfId="220" dataCellStyle="Comma"/>
    <tableColumn id="7" name="Serbia" dataDxfId="219" dataCellStyle="Comma"/>
  </tableColumns>
  <tableStyleInfo name="TableStyleLight15" showFirstColumn="0" showLastColumn="0" showRowStripes="1" showColumnStripes="0"/>
</table>
</file>

<file path=xl/tables/table24.xml><?xml version="1.0" encoding="utf-8"?>
<table xmlns="http://schemas.openxmlformats.org/spreadsheetml/2006/main" id="167" name="Table167" displayName="Table167" ref="B81:H101" totalsRowShown="0" headerRowDxfId="218" dataDxfId="217" headerRowCellStyle="Comma" dataCellStyle="Comma">
  <autoFilter ref="B81:H101"/>
  <tableColumns count="7">
    <tableColumn id="1" name="Country" dataDxfId="216" dataCellStyle="Comma"/>
    <tableColumn id="2" name="Albania" dataDxfId="215" dataCellStyle="Comma"/>
    <tableColumn id="3" name="Bosnia" dataDxfId="214" dataCellStyle="Comma"/>
    <tableColumn id="4" name="Kosovo*" dataDxfId="213" dataCellStyle="Comma"/>
    <tableColumn id="5" name="Montenegro" dataDxfId="212" dataCellStyle="Comma"/>
    <tableColumn id="6" name="North Macedonia" dataDxfId="211" dataCellStyle="Comma"/>
    <tableColumn id="7" name="Serbia" dataDxfId="210" dataCellStyle="Comma"/>
  </tableColumns>
  <tableStyleInfo name="TableStyleLight15" showFirstColumn="0" showLastColumn="0" showRowStripes="1" showColumnStripes="0"/>
</table>
</file>

<file path=xl/tables/table25.xml><?xml version="1.0" encoding="utf-8"?>
<table xmlns="http://schemas.openxmlformats.org/spreadsheetml/2006/main" id="168" name="Table168" displayName="Table168" ref="B106:H126" totalsRowShown="0" headerRowDxfId="209" dataDxfId="208" headerRowCellStyle="Comma" dataCellStyle="Comma">
  <autoFilter ref="B106:H126"/>
  <tableColumns count="7">
    <tableColumn id="1" name="Country" dataDxfId="207" dataCellStyle="Comma"/>
    <tableColumn id="2" name="Albania" dataDxfId="206" dataCellStyle="Comma"/>
    <tableColumn id="3" name="Bosnia" dataDxfId="205" dataCellStyle="Comma"/>
    <tableColumn id="4" name="Kosovo*" dataDxfId="204" dataCellStyle="Comma"/>
    <tableColumn id="5" name="Montenegro" dataDxfId="203" dataCellStyle="Comma"/>
    <tableColumn id="6" name="North Macedonia" dataDxfId="202" dataCellStyle="Comma"/>
    <tableColumn id="7" name="Serbia" dataDxfId="201" dataCellStyle="Comma"/>
  </tableColumns>
  <tableStyleInfo name="TableStyleLight15" showFirstColumn="0" showLastColumn="0" showRowStripes="1" showColumnStripes="0"/>
</table>
</file>

<file path=xl/tables/table26.xml><?xml version="1.0" encoding="utf-8"?>
<table xmlns="http://schemas.openxmlformats.org/spreadsheetml/2006/main" id="169" name="Table169" displayName="Table169" ref="B131:H151" totalsRowShown="0" dataDxfId="17" dataCellStyle="Comma">
  <autoFilter ref="B131:H151"/>
  <tableColumns count="7">
    <tableColumn id="1" name="Country" dataDxfId="16"/>
    <tableColumn id="2" name="Albania" dataDxfId="15" dataCellStyle="Comma"/>
    <tableColumn id="3" name="Bosnia" dataDxfId="14" dataCellStyle="Comma"/>
    <tableColumn id="4" name="Kosovo*" dataDxfId="13" dataCellStyle="Comma"/>
    <tableColumn id="5" name="Montenegro" dataDxfId="12" dataCellStyle="Comma"/>
    <tableColumn id="6" name="North Macedonia" dataDxfId="11" dataCellStyle="Comma"/>
    <tableColumn id="7" name="Serbia" dataDxfId="10" dataCellStyle="Comma"/>
  </tableColumns>
  <tableStyleInfo name="TableStyleLight15" showFirstColumn="0" showLastColumn="0" showRowStripes="1" showColumnStripes="0"/>
</table>
</file>

<file path=xl/tables/table27.xml><?xml version="1.0" encoding="utf-8"?>
<table xmlns="http://schemas.openxmlformats.org/spreadsheetml/2006/main" id="170" name="Table170" displayName="Table170" ref="B156:H176" totalsRowShown="0" headerRowDxfId="200" dataDxfId="199" headerRowCellStyle="Comma" dataCellStyle="Comma">
  <autoFilter ref="B156:H176"/>
  <tableColumns count="7">
    <tableColumn id="1" name="Country" dataDxfId="198" dataCellStyle="Comma"/>
    <tableColumn id="2" name="Albania" dataDxfId="197" dataCellStyle="Comma"/>
    <tableColumn id="3" name="Bosnia" dataDxfId="196" dataCellStyle="Comma"/>
    <tableColumn id="4" name="Kosovo*" dataDxfId="195" dataCellStyle="Comma"/>
    <tableColumn id="5" name="Montenegro" dataDxfId="194" dataCellStyle="Comma"/>
    <tableColumn id="6" name="North Macedonia" dataDxfId="193" dataCellStyle="Comma"/>
    <tableColumn id="7" name="Serbia" dataDxfId="192" dataCellStyle="Comma"/>
  </tableColumns>
  <tableStyleInfo name="TableStyleLight15" showFirstColumn="0" showLastColumn="0" showRowStripes="1" showColumnStripes="0"/>
</table>
</file>

<file path=xl/tables/table28.xml><?xml version="1.0" encoding="utf-8"?>
<table xmlns="http://schemas.openxmlformats.org/spreadsheetml/2006/main" id="171" name="Table171" displayName="Table171" ref="B182:H202" totalsRowShown="0" dataDxfId="191" totalsRowDxfId="190" dataCellStyle="Comma" totalsRowCellStyle="Comma">
  <autoFilter ref="B182:H202"/>
  <tableColumns count="7">
    <tableColumn id="1" name="Country"/>
    <tableColumn id="2" name="Albania" dataDxfId="189" totalsRowDxfId="188" dataCellStyle="Comma"/>
    <tableColumn id="3" name="Bosnia" dataDxfId="187" totalsRowDxfId="186" dataCellStyle="Comma"/>
    <tableColumn id="4" name="Kosovo*" dataDxfId="185" totalsRowDxfId="184" dataCellStyle="Comma"/>
    <tableColumn id="5" name="Montenegro" dataDxfId="183" totalsRowDxfId="182" dataCellStyle="Comma"/>
    <tableColumn id="6" name="North Macedonia" dataDxfId="181" totalsRowDxfId="180" dataCellStyle="Comma"/>
    <tableColumn id="7" name="Serbia" dataDxfId="179" dataCellStyle="Comma"/>
  </tableColumns>
  <tableStyleInfo name="TableStyleLight15" showFirstColumn="0" showLastColumn="0" showRowStripes="1" showColumnStripes="0"/>
</table>
</file>

<file path=xl/tables/table29.xml><?xml version="1.0" encoding="utf-8"?>
<table xmlns="http://schemas.openxmlformats.org/spreadsheetml/2006/main" id="172" name="Table172" displayName="Table172" ref="B210:H230" totalsRowShown="0" headerRowDxfId="178" dataDxfId="177" headerRowCellStyle="Comma" dataCellStyle="Comma">
  <autoFilter ref="B210:H230"/>
  <tableColumns count="7">
    <tableColumn id="1" name="Country" dataDxfId="176" dataCellStyle="Comma"/>
    <tableColumn id="2" name="Albania" dataDxfId="175" dataCellStyle="Comma"/>
    <tableColumn id="3" name="Bosnia" dataDxfId="174" dataCellStyle="Comma"/>
    <tableColumn id="4" name="Kosovo*" dataDxfId="173" dataCellStyle="Comma"/>
    <tableColumn id="5" name="Montenegro" dataDxfId="172" dataCellStyle="Comma"/>
    <tableColumn id="6" name="North Macedonia" dataDxfId="171" dataCellStyle="Comma"/>
    <tableColumn id="7" name="Serbia" dataDxfId="170" dataCellStyle="Comma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181" name="Table181" displayName="Table181" ref="A5:H25" totalsRowShown="0">
  <autoFilter ref="A5:H25"/>
  <tableColumns count="8">
    <tableColumn id="1" name="Country"/>
    <tableColumn id="2" name="Albania" dataDxfId="359"/>
    <tableColumn id="3" name="Bosnia" dataDxfId="358"/>
    <tableColumn id="4" name="Kosovo*" dataDxfId="357"/>
    <tableColumn id="5" name="Montenegro" dataDxfId="356"/>
    <tableColumn id="6" name="North Macedonia" dataDxfId="355"/>
    <tableColumn id="7" name="Serbia" dataDxfId="354"/>
    <tableColumn id="8" name="TOTAL" dataDxfId="353"/>
  </tableColumns>
  <tableStyleInfo name="TableStyleLight15" showFirstColumn="0" showLastColumn="0" showRowStripes="1" showColumnStripes="0"/>
</table>
</file>

<file path=xl/tables/table30.xml><?xml version="1.0" encoding="utf-8"?>
<table xmlns="http://schemas.openxmlformats.org/spreadsheetml/2006/main" id="173" name="Table173" displayName="Table173" ref="B235:H255" totalsRowShown="0" dataDxfId="169" dataCellStyle="Comma">
  <autoFilter ref="B235:H255"/>
  <tableColumns count="7">
    <tableColumn id="1" name="Country" dataDxfId="168"/>
    <tableColumn id="2" name="Albania" dataDxfId="167" dataCellStyle="Comma"/>
    <tableColumn id="3" name="Bosnia" dataDxfId="166" dataCellStyle="Comma"/>
    <tableColumn id="4" name="Kosovo*" dataDxfId="165" dataCellStyle="Comma"/>
    <tableColumn id="5" name="Montenegro" dataDxfId="164" dataCellStyle="Comma"/>
    <tableColumn id="6" name="North Macedonia" dataDxfId="163" dataCellStyle="Comma"/>
    <tableColumn id="7" name="Serbia" dataDxfId="162" dataCellStyle="Comma"/>
  </tableColumns>
  <tableStyleInfo name="TableStyleLight15" showFirstColumn="0" showLastColumn="0" showRowStripes="1" showColumnStripes="0"/>
</table>
</file>

<file path=xl/tables/table31.xml><?xml version="1.0" encoding="utf-8"?>
<table xmlns="http://schemas.openxmlformats.org/spreadsheetml/2006/main" id="174" name="Table174" displayName="Table174" ref="B261:H281" totalsRowShown="0" dataDxfId="161" dataCellStyle="Comma">
  <autoFilter ref="B261:H281"/>
  <tableColumns count="7">
    <tableColumn id="1" name="Country"/>
    <tableColumn id="2" name="Albania" dataDxfId="160" dataCellStyle="Comma"/>
    <tableColumn id="3" name="Bosnia" dataDxfId="159" dataCellStyle="Comma"/>
    <tableColumn id="4" name="Kosovo*" dataDxfId="158" dataCellStyle="Comma"/>
    <tableColumn id="5" name="Montenegro" dataDxfId="157" dataCellStyle="Comma"/>
    <tableColumn id="6" name="North Macedonia" dataDxfId="156" dataCellStyle="Comma"/>
    <tableColumn id="7" name="Serbia" dataDxfId="155" dataCellStyle="Comma"/>
  </tableColumns>
  <tableStyleInfo name="TableStyleLight15" showFirstColumn="0" showLastColumn="0" showRowStripes="1" showColumnStripes="0"/>
</table>
</file>

<file path=xl/tables/table32.xml><?xml version="1.0" encoding="utf-8"?>
<table xmlns="http://schemas.openxmlformats.org/spreadsheetml/2006/main" id="175" name="Table175" displayName="Table175" ref="B287:H307" totalsRowShown="0" dataDxfId="154" dataCellStyle="Comma">
  <autoFilter ref="B287:H307"/>
  <tableColumns count="7">
    <tableColumn id="1" name="Country"/>
    <tableColumn id="2" name="Albania" dataDxfId="153" dataCellStyle="Comma"/>
    <tableColumn id="3" name="Bosnia" dataDxfId="152" dataCellStyle="Comma"/>
    <tableColumn id="4" name="Kosovo*" dataDxfId="151" dataCellStyle="Comma"/>
    <tableColumn id="5" name="Montenegro" dataDxfId="150" dataCellStyle="Comma"/>
    <tableColumn id="6" name="North Macedonia" dataDxfId="149" dataCellStyle="Comma"/>
    <tableColumn id="7" name="Serbia" dataDxfId="148" dataCellStyle="Comma"/>
  </tableColumns>
  <tableStyleInfo name="TableStyleLight15" showFirstColumn="0" showLastColumn="0" showRowStripes="1" showColumnStripes="0"/>
</table>
</file>

<file path=xl/tables/table33.xml><?xml version="1.0" encoding="utf-8"?>
<table xmlns="http://schemas.openxmlformats.org/spreadsheetml/2006/main" id="176" name="Table176" displayName="Table176" ref="B314:H334" totalsRowShown="0" dataDxfId="147" dataCellStyle="Comma">
  <autoFilter ref="B314:H334"/>
  <tableColumns count="7">
    <tableColumn id="1" name="Country"/>
    <tableColumn id="2" name="Albania" dataDxfId="146" dataCellStyle="Comma"/>
    <tableColumn id="3" name="Bosnia" dataDxfId="145" dataCellStyle="Comma"/>
    <tableColumn id="4" name="Kosovo*" dataDxfId="144" dataCellStyle="Comma"/>
    <tableColumn id="5" name="Montenegro" dataDxfId="143" dataCellStyle="Comma"/>
    <tableColumn id="6" name="North Macedonia" dataDxfId="142" dataCellStyle="Comma"/>
    <tableColumn id="7" name="Serbia" dataDxfId="141" dataCellStyle="Comma"/>
  </tableColumns>
  <tableStyleInfo name="TableStyleLight15" showFirstColumn="0" showLastColumn="0" showRowStripes="1" showColumnStripes="0"/>
</table>
</file>

<file path=xl/tables/table34.xml><?xml version="1.0" encoding="utf-8"?>
<table xmlns="http://schemas.openxmlformats.org/spreadsheetml/2006/main" id="177" name="Table177" displayName="Table177" ref="B341:H361" totalsRowShown="0" headerRowDxfId="140" dataDxfId="139" headerRowCellStyle="Comma" dataCellStyle="Comma">
  <autoFilter ref="B341:H361"/>
  <tableColumns count="7">
    <tableColumn id="1" name="Country" dataDxfId="138" dataCellStyle="Comma"/>
    <tableColumn id="2" name="Albania" dataDxfId="137" dataCellStyle="Comma"/>
    <tableColumn id="3" name="Bosnia" dataDxfId="136" dataCellStyle="Comma"/>
    <tableColumn id="4" name="Kosovo*" dataDxfId="135" dataCellStyle="Comma"/>
    <tableColumn id="5" name="Montenegro" dataDxfId="134" dataCellStyle="Comma"/>
    <tableColumn id="6" name="North Macedonia" dataDxfId="133" dataCellStyle="Comma"/>
    <tableColumn id="7" name="Serbia" dataDxfId="132" dataCellStyle="Comma"/>
  </tableColumns>
  <tableStyleInfo name="TableStyleLight15" showFirstColumn="0" showLastColumn="0" showRowStripes="1" showColumnStripes="0"/>
</table>
</file>

<file path=xl/tables/table35.xml><?xml version="1.0" encoding="utf-8"?>
<table xmlns="http://schemas.openxmlformats.org/spreadsheetml/2006/main" id="178" name="Table178" displayName="Table178" ref="B367:H387" totalsRowShown="0" dataDxfId="131" dataCellStyle="Comma">
  <autoFilter ref="B367:H387"/>
  <tableColumns count="7">
    <tableColumn id="1" name="Country"/>
    <tableColumn id="2" name="Albania" dataDxfId="130" dataCellStyle="Comma"/>
    <tableColumn id="3" name="Bosnia" dataDxfId="129" dataCellStyle="Comma"/>
    <tableColumn id="4" name="Kosovo*" dataDxfId="128" dataCellStyle="Comma"/>
    <tableColumn id="5" name="Montenegro" dataDxfId="127" dataCellStyle="Comma"/>
    <tableColumn id="6" name="North Macedonia" dataDxfId="126" dataCellStyle="Comma"/>
    <tableColumn id="7" name="Serbia" dataDxfId="125" dataCellStyle="Comma"/>
  </tableColumns>
  <tableStyleInfo name="TableStyleLight15" showFirstColumn="0" showLastColumn="0" showRowStripes="1" showColumnStripes="0"/>
</table>
</file>

<file path=xl/tables/table36.xml><?xml version="1.0" encoding="utf-8"?>
<table xmlns="http://schemas.openxmlformats.org/spreadsheetml/2006/main" id="179" name="Table179" displayName="Table179" ref="B393:H413" totalsRowShown="0" dataDxfId="124" dataCellStyle="Comma">
  <autoFilter ref="B393:H413"/>
  <tableColumns count="7">
    <tableColumn id="1" name="Country"/>
    <tableColumn id="2" name="Albania" dataDxfId="123" dataCellStyle="Comma"/>
    <tableColumn id="3" name="Bosnia" dataDxfId="122" dataCellStyle="Comma"/>
    <tableColumn id="4" name="Kosovo*" dataDxfId="121" dataCellStyle="Comma"/>
    <tableColumn id="5" name="Montenegro" dataDxfId="120" dataCellStyle="Comma"/>
    <tableColumn id="6" name="North Macedonia" dataDxfId="119" dataCellStyle="Comma"/>
    <tableColumn id="7" name="Serbia" dataDxfId="118" dataCellStyle="Comma"/>
  </tableColumns>
  <tableStyleInfo name="TableStyleLight15" showFirstColumn="0" showLastColumn="0" showRowStripes="1" showColumnStripes="0"/>
</table>
</file>

<file path=xl/tables/table37.xml><?xml version="1.0" encoding="utf-8"?>
<table xmlns="http://schemas.openxmlformats.org/spreadsheetml/2006/main" id="204" name="Table204" displayName="Table204" ref="A5:G25" totalsRowShown="0" headerRowDxfId="117" dataDxfId="116" headerRowCellStyle="Comma" dataCellStyle="Comma">
  <autoFilter ref="A5:G25"/>
  <tableColumns count="7">
    <tableColumn id="1" name="Country" dataDxfId="115" dataCellStyle="Comma"/>
    <tableColumn id="2" name="Albania" dataDxfId="114" dataCellStyle="Comma"/>
    <tableColumn id="3" name="Bosnia" dataDxfId="113" dataCellStyle="Comma"/>
    <tableColumn id="4" name="Kosovo*" dataDxfId="112" dataCellStyle="Comma"/>
    <tableColumn id="5" name="Montenegro" dataDxfId="111" dataCellStyle="Comma"/>
    <tableColumn id="6" name="North Macedonia" dataDxfId="110" dataCellStyle="Comma"/>
    <tableColumn id="7" name="Serbia" dataDxfId="109" dataCellStyle="Comma"/>
  </tableColumns>
  <tableStyleInfo name="TableStyleLight15" showFirstColumn="0" showLastColumn="0" showRowStripes="1" showColumnStripes="0"/>
</table>
</file>

<file path=xl/tables/table38.xml><?xml version="1.0" encoding="utf-8"?>
<table xmlns="http://schemas.openxmlformats.org/spreadsheetml/2006/main" id="205" name="Table205" displayName="Table205" ref="A30:G50" totalsRowShown="0" headerRowDxfId="108" dataDxfId="107" dataCellStyle="Comma">
  <autoFilter ref="A30:G50"/>
  <tableColumns count="7">
    <tableColumn id="1" name="Country"/>
    <tableColumn id="2" name="Albania" dataDxfId="106" dataCellStyle="Comma"/>
    <tableColumn id="3" name="Bosnia" dataDxfId="105" dataCellStyle="Comma"/>
    <tableColumn id="4" name="Kosovo*" dataDxfId="104" dataCellStyle="Comma"/>
    <tableColumn id="5" name="Montenegro" dataDxfId="103" dataCellStyle="Comma"/>
    <tableColumn id="6" name="North Macedonia" dataDxfId="102" dataCellStyle="Comma"/>
    <tableColumn id="7" name="Serbia" dataDxfId="101" dataCellStyle="Comma"/>
  </tableColumns>
  <tableStyleInfo name="TableStyleLight15" showFirstColumn="0" showLastColumn="0" showRowStripes="1" showColumnStripes="0"/>
</table>
</file>

<file path=xl/tables/table39.xml><?xml version="1.0" encoding="utf-8"?>
<table xmlns="http://schemas.openxmlformats.org/spreadsheetml/2006/main" id="206" name="Table206" displayName="Table206" ref="A57:G77" totalsRowShown="0" headerRowDxfId="100" dataDxfId="98" headerRowBorderDxfId="99" tableBorderDxfId="97" dataCellStyle="Comma">
  <autoFilter ref="A57:G77"/>
  <tableColumns count="7">
    <tableColumn id="1" name="Country" dataDxfId="96" dataCellStyle="Comma"/>
    <tableColumn id="2" name="Albania" dataDxfId="95" dataCellStyle="Comma"/>
    <tableColumn id="3" name="Bosnia" dataDxfId="94" dataCellStyle="Comma"/>
    <tableColumn id="4" name="Kosovo*" dataDxfId="93" dataCellStyle="Comma"/>
    <tableColumn id="5" name="Montenegro" dataDxfId="92" dataCellStyle="Comma"/>
    <tableColumn id="6" name="North Macedonia" dataDxfId="91" dataCellStyle="Comma"/>
    <tableColumn id="7" name="Serbia" dataDxfId="90" dataCellStyle="Comma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182" name="Table182" displayName="Table182" ref="S5:Z25" totalsRowShown="0" headerRowDxfId="352" dataDxfId="351" headerRowCellStyle="Comma" dataCellStyle="Comma">
  <autoFilter ref="S5:Z25"/>
  <tableColumns count="8">
    <tableColumn id="1" name="Country"/>
    <tableColumn id="2" name="Albania" dataDxfId="350" dataCellStyle="Comma"/>
    <tableColumn id="3" name="Bosnia" dataDxfId="349" dataCellStyle="Comma"/>
    <tableColumn id="4" name="Kosovo*" dataDxfId="348" dataCellStyle="Comma"/>
    <tableColumn id="5" name="Montenegro" dataDxfId="347" dataCellStyle="Comma"/>
    <tableColumn id="6" name="North Macedonia" dataDxfId="346" dataCellStyle="Comma"/>
    <tableColumn id="7" name="Serbia" dataDxfId="345" dataCellStyle="Comma"/>
    <tableColumn id="8" name="TOTAL" dataDxfId="344" dataCellStyle="Comma">
      <calculatedColumnFormula>SUM(T6:Y6)</calculatedColumnFormula>
    </tableColumn>
  </tableColumns>
  <tableStyleInfo name="TableStyleLight15" showFirstColumn="0" showLastColumn="0" showRowStripes="1" showColumnStripes="0"/>
</table>
</file>

<file path=xl/tables/table40.xml><?xml version="1.0" encoding="utf-8"?>
<table xmlns="http://schemas.openxmlformats.org/spreadsheetml/2006/main" id="207" name="Table207" displayName="Table207" ref="A83:G103" totalsRowShown="0" headerRowDxfId="89" dataDxfId="88" headerRowCellStyle="Comma" dataCellStyle="Comma">
  <autoFilter ref="A83:G103"/>
  <tableColumns count="7">
    <tableColumn id="1" name="Country" dataDxfId="87" dataCellStyle="Comma"/>
    <tableColumn id="2" name="Albania" dataDxfId="86" dataCellStyle="Comma"/>
    <tableColumn id="3" name="Bosnia" dataDxfId="85" dataCellStyle="Comma"/>
    <tableColumn id="4" name="Kosovo*" dataDxfId="84" dataCellStyle="Comma"/>
    <tableColumn id="5" name="Montenegro" dataDxfId="83" dataCellStyle="Comma"/>
    <tableColumn id="6" name="North Macedonia" dataDxfId="82" dataCellStyle="Comma"/>
    <tableColumn id="7" name="Serbia" dataDxfId="81" dataCellStyle="Comma"/>
  </tableColumns>
  <tableStyleInfo name="TableStyleLight15" showFirstColumn="0" showLastColumn="0" showRowStripes="1" showColumnStripes="0"/>
</table>
</file>

<file path=xl/tables/table41.xml><?xml version="1.0" encoding="utf-8"?>
<table xmlns="http://schemas.openxmlformats.org/spreadsheetml/2006/main" id="208" name="Table208" displayName="Table208" ref="A109:G129" totalsRowShown="0" headerRowDxfId="80" dataDxfId="79" dataCellStyle="Comma">
  <autoFilter ref="A109:G129"/>
  <tableColumns count="7">
    <tableColumn id="1" name="Country" dataDxfId="78" dataCellStyle="Comma"/>
    <tableColumn id="2" name="Albania" dataDxfId="77" dataCellStyle="Comma"/>
    <tableColumn id="3" name="Bosnia" dataDxfId="76" dataCellStyle="Comma"/>
    <tableColumn id="4" name="Kosovo*" dataDxfId="75" dataCellStyle="Comma"/>
    <tableColumn id="5" name="Montenegro" dataDxfId="74" dataCellStyle="Comma"/>
    <tableColumn id="6" name="North Macedonia" dataDxfId="73" dataCellStyle="Comma"/>
    <tableColumn id="7" name="Serbia" dataDxfId="72" dataCellStyle="Comma"/>
  </tableColumns>
  <tableStyleInfo name="TableStyleLight15" showFirstColumn="0" showLastColumn="0" showRowStripes="1" showColumnStripes="0"/>
</table>
</file>

<file path=xl/tables/table42.xml><?xml version="1.0" encoding="utf-8"?>
<table xmlns="http://schemas.openxmlformats.org/spreadsheetml/2006/main" id="209" name="Table209" displayName="Table209" ref="A136:G156" totalsRowShown="0" headerRowDxfId="71" dataDxfId="70" dataCellStyle="Comma">
  <autoFilter ref="A136:G156"/>
  <tableColumns count="7">
    <tableColumn id="1" name="Country"/>
    <tableColumn id="2" name="Albania" dataDxfId="69" dataCellStyle="Comma"/>
    <tableColumn id="3" name="Bosnia" dataDxfId="68" dataCellStyle="Comma"/>
    <tableColumn id="4" name="Kosovo*" dataDxfId="67" dataCellStyle="Comma"/>
    <tableColumn id="5" name="Montenegro" dataDxfId="66" dataCellStyle="Comma"/>
    <tableColumn id="6" name="North Macedonia" dataDxfId="65" dataCellStyle="Comma"/>
    <tableColumn id="7" name="Serbia" dataDxfId="64" dataCellStyle="Comma"/>
  </tableColumns>
  <tableStyleInfo name="TableStyleLight15" showFirstColumn="0" showLastColumn="0" showRowStripes="1" showColumnStripes="0"/>
</table>
</file>

<file path=xl/tables/table43.xml><?xml version="1.0" encoding="utf-8"?>
<table xmlns="http://schemas.openxmlformats.org/spreadsheetml/2006/main" id="210" name="Table210" displayName="Table210" ref="A162:H182" totalsRowShown="0" headerRowDxfId="9" dataDxfId="8" headerRowCellStyle="Comma" dataCellStyle="Comma">
  <autoFilter ref="A162:H182"/>
  <tableColumns count="8">
    <tableColumn id="1" name="Country" dataDxfId="7" dataCellStyle="Comma"/>
    <tableColumn id="2" name="Albania" dataDxfId="6" dataCellStyle="Comma"/>
    <tableColumn id="3" name="Bosnia" dataDxfId="5" dataCellStyle="Comma"/>
    <tableColumn id="4" name="Kosovo*" dataDxfId="4" dataCellStyle="Comma"/>
    <tableColumn id="5" name="Montenegro" dataDxfId="3" dataCellStyle="Comma"/>
    <tableColumn id="6" name="North Macedonia" dataDxfId="2" dataCellStyle="Comma"/>
    <tableColumn id="7" name="Serbia" dataDxfId="1" dataCellStyle="Comma"/>
    <tableColumn id="8" name="weighted" dataDxfId="0" dataCellStyle="Comma">
      <calculatedColumnFormula>SUMPRODUCT(B163:G163,'Subscribers '!K6:P6)</calculatedColumnFormula>
    </tableColumn>
  </tableColumns>
  <tableStyleInfo name="TableStyleLight15" showFirstColumn="0" showLastColumn="0" showRowStripes="1" showColumnStripes="0"/>
</table>
</file>

<file path=xl/tables/table44.xml><?xml version="1.0" encoding="utf-8"?>
<table xmlns="http://schemas.openxmlformats.org/spreadsheetml/2006/main" id="211" name="Table211" displayName="Table211" ref="A188:G208" totalsRowShown="0" headerRowDxfId="63" dataDxfId="62" dataCellStyle="Comma">
  <autoFilter ref="A188:G208"/>
  <tableColumns count="7">
    <tableColumn id="1" name="Country" dataDxfId="61" dataCellStyle="Comma"/>
    <tableColumn id="2" name="Albania" dataDxfId="60" dataCellStyle="Comma"/>
    <tableColumn id="3" name="Bosnia" dataDxfId="59" dataCellStyle="Comma"/>
    <tableColumn id="4" name="Kosovo*" dataDxfId="58" dataCellStyle="Comma"/>
    <tableColumn id="5" name="Montenegro" dataDxfId="57" dataCellStyle="Comma"/>
    <tableColumn id="6" name="North Macedonia" dataDxfId="56" dataCellStyle="Comma"/>
    <tableColumn id="7" name="Serbia" dataDxfId="55" dataCellStyle="Comma"/>
  </tableColumns>
  <tableStyleInfo name="TableStyleLight15" showFirstColumn="0" showLastColumn="0" showRowStripes="1" showColumnStripes="0"/>
</table>
</file>

<file path=xl/tables/table45.xml><?xml version="1.0" encoding="utf-8"?>
<table xmlns="http://schemas.openxmlformats.org/spreadsheetml/2006/main" id="212" name="Table212" displayName="Table212" ref="A215:G235" totalsRowShown="0" headerRowDxfId="54" dataDxfId="53" dataCellStyle="Comma">
  <autoFilter ref="A215:G235"/>
  <tableColumns count="7">
    <tableColumn id="1" name="Country" dataDxfId="52" dataCellStyle="Comma"/>
    <tableColumn id="2" name="Albania" dataDxfId="51" dataCellStyle="Comma"/>
    <tableColumn id="3" name="Bosnia" dataDxfId="50" dataCellStyle="Comma"/>
    <tableColumn id="4" name="Kosovo*" dataDxfId="49" dataCellStyle="Comma"/>
    <tableColumn id="5" name="Montenegro" dataDxfId="48" dataCellStyle="Comma"/>
    <tableColumn id="6" name="North Macedonia" dataDxfId="47" dataCellStyle="Comma"/>
    <tableColumn id="7" name="Serbia" dataDxfId="46" dataCellStyle="Comma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183" name="Table183" displayName="Table183" ref="A4:H24" totalsRowShown="0" headerRowDxfId="343" dataDxfId="342">
  <autoFilter ref="A4:H24"/>
  <tableColumns count="8">
    <tableColumn id="1" name="Country" dataDxfId="341"/>
    <tableColumn id="2" name="Albania" dataDxfId="340"/>
    <tableColumn id="3" name="Bosnia" dataDxfId="339"/>
    <tableColumn id="4" name="Kosovo*" dataDxfId="338"/>
    <tableColumn id="5" name="Montenegro" dataDxfId="337"/>
    <tableColumn id="6" name="North Macedonia" dataDxfId="336"/>
    <tableColumn id="7" name="Serbia" dataDxfId="335"/>
    <tableColumn id="8" name="Column1" dataDxfId="32">
      <calculatedColumnFormula>SUMPRODUCT(B5:G5,AE5:AJ5)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184" name="Table184" displayName="Table184" ref="J4:Q24" totalsRowShown="0" headerRowDxfId="334" dataDxfId="333">
  <autoFilter ref="J4:Q24"/>
  <tableColumns count="8">
    <tableColumn id="1" name="Country" dataDxfId="332"/>
    <tableColumn id="2" name="Albania" dataDxfId="331"/>
    <tableColumn id="3" name="Bosnia" dataDxfId="330"/>
    <tableColumn id="4" name="Kosovo*" dataDxfId="329"/>
    <tableColumn id="5" name="Montenegro" dataDxfId="328"/>
    <tableColumn id="6" name="North Macedonia" dataDxfId="327"/>
    <tableColumn id="7" name="Serbia" dataDxfId="326"/>
    <tableColumn id="8" name="Column1" dataDxfId="34">
      <calculatedColumnFormula>SUMPRODUCT(K5:P5,AE5:AJ5)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185" name="Table185" displayName="Table185" ref="S4:Z24" totalsRowShown="0" headerRowDxfId="325" dataDxfId="324">
  <autoFilter ref="S4:Z24"/>
  <tableColumns count="8">
    <tableColumn id="1" name="Country" dataDxfId="323"/>
    <tableColumn id="2" name="Albania" dataDxfId="322"/>
    <tableColumn id="3" name="Bosnia" dataDxfId="321"/>
    <tableColumn id="4" name="Kosovo*" dataDxfId="320"/>
    <tableColumn id="5" name="Montenegro" dataDxfId="319"/>
    <tableColumn id="6" name="North Macedonia" dataDxfId="318"/>
    <tableColumn id="7" name="Serbia" dataDxfId="317"/>
    <tableColumn id="8" name="Column1" dataDxfId="33">
      <calculatedColumnFormula>SUMPRODUCT(T5:Y5,AE5:AJ5)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2" name="Table1802153" displayName="Table1802153" ref="AD4:AJ24" totalsRowShown="0" headerRowDxfId="35" dataDxfId="36" headerRowBorderDxfId="44" tableBorderDxfId="45" dataCellStyle="Comma">
  <autoFilter ref="AD4:AJ24"/>
  <tableColumns count="7">
    <tableColumn id="1" name="Country" dataDxfId="43"/>
    <tableColumn id="2" name="Albania" dataDxfId="42" dataCellStyle="Comma"/>
    <tableColumn id="3" name="Bosnia" dataDxfId="41" dataCellStyle="Comma"/>
    <tableColumn id="4" name="Kosovo*" dataDxfId="40" dataCellStyle="Comma"/>
    <tableColumn id="5" name="Montenegro" dataDxfId="39" dataCellStyle="Comma"/>
    <tableColumn id="6" name="North Macedonia" dataDxfId="38" dataCellStyle="Comma"/>
    <tableColumn id="7" name="Serbia" dataDxfId="37" dataCellStyle="Comma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B4:I24" totalsRowShown="0">
  <autoFilter ref="B4:I24"/>
  <tableColumns count="8">
    <tableColumn id="1" name="Country"/>
    <tableColumn id="2" name="Albania" dataDxfId="316"/>
    <tableColumn id="3" name="Bosnia" dataDxfId="315"/>
    <tableColumn id="4" name="Kosovo*" dataDxfId="314"/>
    <tableColumn id="5" name="Montenegro" dataDxfId="313"/>
    <tableColumn id="6" name="North Macedonia" dataDxfId="312"/>
    <tableColumn id="7" name="Serbia" dataDxfId="311"/>
    <tableColumn id="8" name="wighted average" dataDxfId="20">
      <calculatedColumnFormula>SUMPRODUCT(C5:H5,'Subscribers '!AD6:AI6)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13" Type="http://schemas.openxmlformats.org/officeDocument/2006/relationships/table" Target="../tables/table19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12" Type="http://schemas.openxmlformats.org/officeDocument/2006/relationships/table" Target="../tables/table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2.xml"/><Relationship Id="rId11" Type="http://schemas.openxmlformats.org/officeDocument/2006/relationships/table" Target="../tables/table17.xml"/><Relationship Id="rId5" Type="http://schemas.openxmlformats.org/officeDocument/2006/relationships/table" Target="../tables/table11.xml"/><Relationship Id="rId10" Type="http://schemas.openxmlformats.org/officeDocument/2006/relationships/table" Target="../tables/table16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Relationship Id="rId1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6.xml"/><Relationship Id="rId13" Type="http://schemas.openxmlformats.org/officeDocument/2006/relationships/table" Target="../tables/table31.xml"/><Relationship Id="rId18" Type="http://schemas.openxmlformats.org/officeDocument/2006/relationships/table" Target="../tables/table36.xml"/><Relationship Id="rId3" Type="http://schemas.openxmlformats.org/officeDocument/2006/relationships/table" Target="../tables/table21.xml"/><Relationship Id="rId7" Type="http://schemas.openxmlformats.org/officeDocument/2006/relationships/table" Target="../tables/table25.xml"/><Relationship Id="rId12" Type="http://schemas.openxmlformats.org/officeDocument/2006/relationships/table" Target="../tables/table30.xml"/><Relationship Id="rId17" Type="http://schemas.openxmlformats.org/officeDocument/2006/relationships/table" Target="../tables/table35.xml"/><Relationship Id="rId2" Type="http://schemas.openxmlformats.org/officeDocument/2006/relationships/drawing" Target="../drawings/drawing5.xml"/><Relationship Id="rId16" Type="http://schemas.openxmlformats.org/officeDocument/2006/relationships/table" Target="../tables/table34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4.xml"/><Relationship Id="rId11" Type="http://schemas.openxmlformats.org/officeDocument/2006/relationships/table" Target="../tables/table29.xml"/><Relationship Id="rId5" Type="http://schemas.openxmlformats.org/officeDocument/2006/relationships/table" Target="../tables/table23.xml"/><Relationship Id="rId15" Type="http://schemas.openxmlformats.org/officeDocument/2006/relationships/table" Target="../tables/table33.xml"/><Relationship Id="rId10" Type="http://schemas.openxmlformats.org/officeDocument/2006/relationships/table" Target="../tables/table28.xml"/><Relationship Id="rId4" Type="http://schemas.openxmlformats.org/officeDocument/2006/relationships/table" Target="../tables/table22.xml"/><Relationship Id="rId9" Type="http://schemas.openxmlformats.org/officeDocument/2006/relationships/table" Target="../tables/table27.xml"/><Relationship Id="rId14" Type="http://schemas.openxmlformats.org/officeDocument/2006/relationships/table" Target="../tables/table3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2.xml"/><Relationship Id="rId3" Type="http://schemas.openxmlformats.org/officeDocument/2006/relationships/table" Target="../tables/table37.xml"/><Relationship Id="rId7" Type="http://schemas.openxmlformats.org/officeDocument/2006/relationships/table" Target="../tables/table4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40.xml"/><Relationship Id="rId11" Type="http://schemas.openxmlformats.org/officeDocument/2006/relationships/table" Target="../tables/table45.xml"/><Relationship Id="rId5" Type="http://schemas.openxmlformats.org/officeDocument/2006/relationships/table" Target="../tables/table39.xml"/><Relationship Id="rId10" Type="http://schemas.openxmlformats.org/officeDocument/2006/relationships/table" Target="../tables/table44.xml"/><Relationship Id="rId4" Type="http://schemas.openxmlformats.org/officeDocument/2006/relationships/table" Target="../tables/table38.xml"/><Relationship Id="rId9" Type="http://schemas.openxmlformats.org/officeDocument/2006/relationships/table" Target="../tables/table4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7"/>
  <sheetViews>
    <sheetView topLeftCell="B52" workbookViewId="0">
      <selection activeCell="H17" sqref="H17"/>
    </sheetView>
  </sheetViews>
  <sheetFormatPr defaultRowHeight="14.5" x14ac:dyDescent="0.35"/>
  <cols>
    <col min="1" max="1" width="15.453125" bestFit="1" customWidth="1"/>
    <col min="2" max="2" width="9.36328125" bestFit="1" customWidth="1"/>
    <col min="4" max="4" width="9.81640625" customWidth="1"/>
    <col min="5" max="5" width="13" customWidth="1"/>
    <col min="6" max="6" width="17.26953125" customWidth="1"/>
    <col min="11" max="12" width="14.26953125" customWidth="1"/>
    <col min="15" max="15" width="10.26953125" bestFit="1" customWidth="1"/>
    <col min="16" max="16" width="10" bestFit="1" customWidth="1"/>
    <col min="18" max="18" width="10.7265625" bestFit="1" customWidth="1"/>
    <col min="19" max="19" width="14.453125" bestFit="1" customWidth="1"/>
    <col min="20" max="20" width="11.81640625" customWidth="1"/>
    <col min="21" max="21" width="8.81640625" bestFit="1" customWidth="1"/>
  </cols>
  <sheetData>
    <row r="1" spans="1:21" ht="14.5" customHeight="1" x14ac:dyDescent="0.35">
      <c r="A1" t="s">
        <v>22</v>
      </c>
    </row>
    <row r="2" spans="1:21" x14ac:dyDescent="0.35">
      <c r="A2" t="s">
        <v>142</v>
      </c>
    </row>
    <row r="3" spans="1:21" x14ac:dyDescent="0.35">
      <c r="A3" t="s">
        <v>23</v>
      </c>
    </row>
    <row r="4" spans="1:21" ht="43.5" x14ac:dyDescent="0.35">
      <c r="A4" t="s">
        <v>0</v>
      </c>
      <c r="B4" s="6" t="s">
        <v>1</v>
      </c>
      <c r="C4" t="s">
        <v>2</v>
      </c>
      <c r="D4" t="s">
        <v>24</v>
      </c>
      <c r="E4" t="s">
        <v>3</v>
      </c>
      <c r="F4" t="s">
        <v>4</v>
      </c>
      <c r="G4" t="s">
        <v>5</v>
      </c>
      <c r="H4" s="44" t="s">
        <v>121</v>
      </c>
      <c r="K4" s="21" t="s">
        <v>120</v>
      </c>
      <c r="L4" s="21" t="s">
        <v>25</v>
      </c>
      <c r="O4" t="s">
        <v>0</v>
      </c>
      <c r="P4" s="6" t="s">
        <v>1</v>
      </c>
      <c r="Q4" t="s">
        <v>2</v>
      </c>
      <c r="R4" t="s">
        <v>24</v>
      </c>
      <c r="S4" t="s">
        <v>3</v>
      </c>
      <c r="T4" t="s">
        <v>4</v>
      </c>
      <c r="U4" t="s">
        <v>5</v>
      </c>
    </row>
    <row r="5" spans="1:21" x14ac:dyDescent="0.35">
      <c r="A5" t="s">
        <v>6</v>
      </c>
      <c r="B5" s="37" t="s">
        <v>26</v>
      </c>
      <c r="C5" s="38" t="e">
        <v>#DIV/0!</v>
      </c>
      <c r="D5" s="38">
        <v>1.6192145335815376</v>
      </c>
      <c r="E5" s="38">
        <v>6.9038496703536616</v>
      </c>
      <c r="F5" s="38" t="e">
        <v>#DIV/0!</v>
      </c>
      <c r="G5" s="38">
        <v>0</v>
      </c>
      <c r="H5" s="38" t="e">
        <f>SUMPRODUCT(B5:G5,P5:U5)</f>
        <v>#DIV/0!</v>
      </c>
      <c r="J5" s="11"/>
      <c r="K5" s="3" t="s">
        <v>26</v>
      </c>
      <c r="L5" s="11">
        <v>1.2540163279157241</v>
      </c>
      <c r="O5" t="s">
        <v>6</v>
      </c>
      <c r="P5" s="43">
        <f>'Subscribers '!K6</f>
        <v>0.18774547379788384</v>
      </c>
      <c r="Q5" s="43">
        <f>'Subscribers '!L6</f>
        <v>0</v>
      </c>
      <c r="R5" s="43">
        <f>'Subscribers '!M6</f>
        <v>0.14239656114129992</v>
      </c>
      <c r="S5" s="43">
        <f>'Subscribers '!N6</f>
        <v>7.1317188458140238E-2</v>
      </c>
      <c r="T5" s="43">
        <f>'Subscribers '!O6</f>
        <v>0</v>
      </c>
      <c r="U5" s="43">
        <f>'Subscribers '!P6</f>
        <v>0.59854077660267602</v>
      </c>
    </row>
    <row r="6" spans="1:21" x14ac:dyDescent="0.35">
      <c r="A6" t="s">
        <v>7</v>
      </c>
      <c r="B6" s="37" t="s">
        <v>26</v>
      </c>
      <c r="C6" s="38" t="e">
        <v>#DIV/0!</v>
      </c>
      <c r="D6" s="38">
        <v>1.7619837959204805</v>
      </c>
      <c r="E6" s="38">
        <v>6.5582273894247152</v>
      </c>
      <c r="F6" s="38">
        <v>4.8861019673317445</v>
      </c>
      <c r="G6" s="38">
        <v>1.4635435716389242</v>
      </c>
      <c r="H6" s="38" t="e">
        <f t="shared" ref="H6:H24" si="0">SUMPRODUCT(B6:G6,P6:U6)</f>
        <v>#DIV/0!</v>
      </c>
      <c r="J6" s="11"/>
      <c r="K6" s="3" t="s">
        <v>26</v>
      </c>
      <c r="L6" s="11">
        <v>1.1961678370278599</v>
      </c>
      <c r="O6" t="s">
        <v>7</v>
      </c>
      <c r="P6" s="43">
        <f>'Subscribers '!K7</f>
        <v>0.15875012288334028</v>
      </c>
      <c r="Q6" s="43">
        <f>'Subscribers '!L7</f>
        <v>0</v>
      </c>
      <c r="R6" s="43">
        <f>'Subscribers '!M7</f>
        <v>0.12355086929367184</v>
      </c>
      <c r="S6" s="43">
        <f>'Subscribers '!N7</f>
        <v>6.0969201941715137E-2</v>
      </c>
      <c r="T6" s="43">
        <f>'Subscribers '!O7</f>
        <v>0.13796444080612466</v>
      </c>
      <c r="U6" s="43">
        <f>'Subscribers '!P7</f>
        <v>0.51876536507514814</v>
      </c>
    </row>
    <row r="7" spans="1:21" x14ac:dyDescent="0.35">
      <c r="A7" t="s">
        <v>8</v>
      </c>
      <c r="B7" s="37">
        <v>5.3933638083927669</v>
      </c>
      <c r="C7" s="38">
        <v>2.7406967218735372</v>
      </c>
      <c r="D7" s="38">
        <v>1.1784626560768914</v>
      </c>
      <c r="E7" s="38">
        <v>7.06775174516397</v>
      </c>
      <c r="F7" s="38">
        <v>5.6427942618604527</v>
      </c>
      <c r="G7" s="38">
        <v>1.2234546879488555</v>
      </c>
      <c r="H7" s="38">
        <f>SUMPRODUCT(B7:G7,P7:U7)</f>
        <v>2.7735283378965483</v>
      </c>
      <c r="J7" s="11"/>
      <c r="K7" s="3">
        <v>5.3933638083927669</v>
      </c>
      <c r="L7" s="11">
        <v>0.30194269524526601</v>
      </c>
      <c r="O7" t="s">
        <v>8</v>
      </c>
      <c r="P7" s="43">
        <f>'Subscribers '!K8</f>
        <v>0.12294219589981947</v>
      </c>
      <c r="Q7" s="43">
        <f>'Subscribers '!L8</f>
        <v>0.1808501515795114</v>
      </c>
      <c r="R7" s="43">
        <f>'Subscribers '!M8</f>
        <v>9.8975338694292717E-2</v>
      </c>
      <c r="S7" s="43">
        <f>'Subscribers '!N8</f>
        <v>5.3904200428327956E-2</v>
      </c>
      <c r="T7" s="43">
        <f>'Subscribers '!O8</f>
        <v>0.10237804727400668</v>
      </c>
      <c r="U7" s="43">
        <f>'Subscribers '!P8</f>
        <v>0.44095006612404175</v>
      </c>
    </row>
    <row r="8" spans="1:21" x14ac:dyDescent="0.35">
      <c r="A8" t="s">
        <v>9</v>
      </c>
      <c r="B8" s="37">
        <v>5.4419212947871616</v>
      </c>
      <c r="C8" s="38">
        <v>2.7001494958173153</v>
      </c>
      <c r="D8" s="38">
        <v>1.1795986873485398</v>
      </c>
      <c r="E8" s="38">
        <v>6.6023767904173667</v>
      </c>
      <c r="F8" s="38">
        <v>5.8392657461449433</v>
      </c>
      <c r="G8" s="38">
        <v>1.2627022241094903</v>
      </c>
      <c r="H8" s="38">
        <f t="shared" si="0"/>
        <v>2.8379299575029711</v>
      </c>
      <c r="J8" s="11"/>
      <c r="K8" s="3">
        <v>5.4419212947871616</v>
      </c>
      <c r="L8" s="11">
        <v>0.30298901759852287</v>
      </c>
      <c r="O8" t="s">
        <v>9</v>
      </c>
      <c r="P8" s="43">
        <f>'Subscribers '!K9</f>
        <v>0.12948050803994207</v>
      </c>
      <c r="Q8" s="43">
        <f>'Subscribers '!L9</f>
        <v>0.18269725922937685</v>
      </c>
      <c r="R8" s="43">
        <f>'Subscribers '!M9</f>
        <v>0.10095757833318236</v>
      </c>
      <c r="S8" s="43">
        <f>'Subscribers '!N9</f>
        <v>5.9824182616387472E-2</v>
      </c>
      <c r="T8" s="43">
        <f>'Subscribers '!O9</f>
        <v>0.1006062543047153</v>
      </c>
      <c r="U8" s="43">
        <f>'Subscribers '!P9</f>
        <v>0.42643421747639593</v>
      </c>
    </row>
    <row r="9" spans="1:21" x14ac:dyDescent="0.35">
      <c r="A9" t="s">
        <v>10</v>
      </c>
      <c r="B9" s="37">
        <v>4.7356361670610552</v>
      </c>
      <c r="C9" s="38">
        <v>2.509252499264726</v>
      </c>
      <c r="D9" s="38">
        <v>1.9699921519437762</v>
      </c>
      <c r="E9" s="38">
        <v>7.0138190176328807</v>
      </c>
      <c r="F9" s="38">
        <v>5.8623287613280199</v>
      </c>
      <c r="G9" s="38">
        <v>1.135385390282021</v>
      </c>
      <c r="H9" s="38">
        <f t="shared" si="0"/>
        <v>2.6765737945632786</v>
      </c>
      <c r="J9" s="11"/>
      <c r="K9" s="3">
        <v>4.7356361670610552</v>
      </c>
      <c r="L9" s="11">
        <v>0.45487817376093193</v>
      </c>
      <c r="O9" t="s">
        <v>10</v>
      </c>
      <c r="P9" s="43">
        <f>'Subscribers '!K10</f>
        <v>0.12723137503212278</v>
      </c>
      <c r="Q9" s="43">
        <f>'Subscribers '!L10</f>
        <v>0.18254765449344293</v>
      </c>
      <c r="R9" s="43">
        <f>'Subscribers '!M10</f>
        <v>9.3930778736694726E-2</v>
      </c>
      <c r="S9" s="43">
        <f>'Subscribers '!N10</f>
        <v>5.1664856110094727E-2</v>
      </c>
      <c r="T9" s="43">
        <f>'Subscribers '!O10</f>
        <v>9.5246251805521653E-2</v>
      </c>
      <c r="U9" s="43">
        <f>'Subscribers '!P10</f>
        <v>0.44937908382212322</v>
      </c>
    </row>
    <row r="10" spans="1:21" x14ac:dyDescent="0.35">
      <c r="A10" t="s">
        <v>11</v>
      </c>
      <c r="B10" s="37">
        <v>4.5104319824282699</v>
      </c>
      <c r="C10" s="38">
        <v>2.0950232349002245</v>
      </c>
      <c r="D10" s="38">
        <v>1.793098601636127</v>
      </c>
      <c r="E10" s="38">
        <v>7.1433263725692067</v>
      </c>
      <c r="F10" s="38">
        <v>5.9425827937311597</v>
      </c>
      <c r="G10" s="38">
        <v>1.0376432407297578</v>
      </c>
      <c r="H10" s="38">
        <f t="shared" si="0"/>
        <v>2.5029326146194668</v>
      </c>
      <c r="J10" s="11"/>
      <c r="K10" s="3">
        <v>4.5104319824282699</v>
      </c>
      <c r="L10" s="11">
        <v>0.30882250825858787</v>
      </c>
      <c r="O10" t="s">
        <v>11</v>
      </c>
      <c r="P10" s="43">
        <f>'Subscribers '!K11</f>
        <v>0.12175131835575222</v>
      </c>
      <c r="Q10" s="43">
        <f>'Subscribers '!L11</f>
        <v>0.17819087614706891</v>
      </c>
      <c r="R10" s="43">
        <f>'Subscribers '!M11</f>
        <v>9.2761672274821308E-2</v>
      </c>
      <c r="S10" s="43">
        <f>'Subscribers '!N11</f>
        <v>5.0552926768176E-2</v>
      </c>
      <c r="T10" s="43">
        <f>'Subscribers '!O11</f>
        <v>9.6906361160803242E-2</v>
      </c>
      <c r="U10" s="43">
        <f>'Subscribers '!P11</f>
        <v>0.45983684529337832</v>
      </c>
    </row>
    <row r="11" spans="1:21" x14ac:dyDescent="0.35">
      <c r="A11" t="s">
        <v>12</v>
      </c>
      <c r="B11" s="37">
        <v>4.2383199263133395</v>
      </c>
      <c r="C11" s="38">
        <v>2.218258169188017</v>
      </c>
      <c r="D11" s="38">
        <v>1.7789433667679735</v>
      </c>
      <c r="E11" s="38">
        <v>7.3756629331877228</v>
      </c>
      <c r="F11" s="38">
        <v>6.3091853695642213</v>
      </c>
      <c r="G11" s="38">
        <v>1.0630401171639299</v>
      </c>
      <c r="H11" s="38">
        <f t="shared" si="0"/>
        <v>2.5414118772014178</v>
      </c>
      <c r="J11" s="11"/>
      <c r="K11" s="3">
        <v>4.2383199263133395</v>
      </c>
      <c r="L11" s="11">
        <v>0.31303950252491425</v>
      </c>
      <c r="O11" t="s">
        <v>12</v>
      </c>
      <c r="P11" s="43">
        <f>'Subscribers '!K12</f>
        <v>0.12511629400254495</v>
      </c>
      <c r="Q11" s="43">
        <f>'Subscribers '!L12</f>
        <v>0.17385000532072895</v>
      </c>
      <c r="R11" s="43">
        <f>'Subscribers '!M12</f>
        <v>9.0240781505190382E-2</v>
      </c>
      <c r="S11" s="43">
        <f>'Subscribers '!N12</f>
        <v>5.0624970046076696E-2</v>
      </c>
      <c r="T11" s="43">
        <f>'Subscribers '!O12</f>
        <v>9.4560447688306834E-2</v>
      </c>
      <c r="U11" s="43">
        <f>'Subscribers '!P12</f>
        <v>0.46560750143715218</v>
      </c>
    </row>
    <row r="12" spans="1:21" x14ac:dyDescent="0.35">
      <c r="A12" t="s">
        <v>13</v>
      </c>
      <c r="B12" s="37">
        <v>4.1427854007250815</v>
      </c>
      <c r="C12" s="38">
        <v>2.5145282687464952</v>
      </c>
      <c r="D12" s="38">
        <v>2.0235434433660746</v>
      </c>
      <c r="E12" s="38">
        <v>7.3990502620373775</v>
      </c>
      <c r="F12" s="38">
        <v>6.2341355279522475</v>
      </c>
      <c r="G12" s="38">
        <v>1.1202663725789563</v>
      </c>
      <c r="H12" s="38">
        <f t="shared" si="0"/>
        <v>2.6494628004839575</v>
      </c>
      <c r="J12" s="11"/>
      <c r="K12" s="3">
        <v>4.1427854007250815</v>
      </c>
      <c r="L12" s="11">
        <v>0.3346780352424506</v>
      </c>
      <c r="O12" t="s">
        <v>13</v>
      </c>
      <c r="P12" s="43">
        <f>'Subscribers '!K13</f>
        <v>0.13452842922199348</v>
      </c>
      <c r="Q12" s="43">
        <f>'Subscribers '!L13</f>
        <v>0.17208099135894328</v>
      </c>
      <c r="R12" s="43">
        <f>'Subscribers '!M13</f>
        <v>9.191420815271871E-2</v>
      </c>
      <c r="S12" s="43">
        <f>'Subscribers '!N13</f>
        <v>5.0830626851714709E-2</v>
      </c>
      <c r="T12" s="43">
        <f>'Subscribers '!O13</f>
        <v>9.3955709303205598E-2</v>
      </c>
      <c r="U12" s="43">
        <f>'Subscribers '!P13</f>
        <v>0.4566900351114242</v>
      </c>
    </row>
    <row r="13" spans="1:21" x14ac:dyDescent="0.35">
      <c r="A13" t="s">
        <v>14</v>
      </c>
      <c r="B13" s="37">
        <v>3.798</v>
      </c>
      <c r="C13" s="38">
        <v>2.3380508377036091</v>
      </c>
      <c r="D13" s="38">
        <v>1.7657427359977309</v>
      </c>
      <c r="E13" s="38">
        <v>7.2467699692922549</v>
      </c>
      <c r="F13" s="38">
        <v>6.4932866713773434</v>
      </c>
      <c r="G13" s="38">
        <v>1.1092214834683856</v>
      </c>
      <c r="H13" s="38">
        <f t="shared" si="0"/>
        <v>2.5753185591601429</v>
      </c>
      <c r="J13" s="11"/>
      <c r="K13" s="3">
        <v>3.798</v>
      </c>
      <c r="L13" s="11">
        <v>0.37618495592402706</v>
      </c>
      <c r="O13" t="s">
        <v>14</v>
      </c>
      <c r="P13" s="42">
        <f>'Subscribers '!K14</f>
        <v>0.13687096333535279</v>
      </c>
      <c r="Q13" s="42">
        <f>'Subscribers '!L14</f>
        <v>0.17792862122290692</v>
      </c>
      <c r="R13" s="42">
        <f>'Subscribers '!M14</f>
        <v>0.10379237157747054</v>
      </c>
      <c r="S13" s="42">
        <f>'Subscribers '!N14</f>
        <v>5.1238238705555376E-2</v>
      </c>
      <c r="T13" s="42">
        <f>'Subscribers '!O14</f>
        <v>9.2275700183289039E-2</v>
      </c>
      <c r="U13" s="42">
        <f>'Subscribers '!P14</f>
        <v>0.4378941049754253</v>
      </c>
    </row>
    <row r="14" spans="1:21" x14ac:dyDescent="0.35">
      <c r="A14" t="s">
        <v>15</v>
      </c>
      <c r="B14" s="37">
        <v>3.5960000000000001</v>
      </c>
      <c r="C14" s="38">
        <v>1.9497327955056969</v>
      </c>
      <c r="D14" s="38">
        <v>1.6573377197369632</v>
      </c>
      <c r="E14" s="38">
        <v>7.1132788180073305</v>
      </c>
      <c r="F14" s="38">
        <v>6.2057354169976264</v>
      </c>
      <c r="G14" s="38">
        <v>0.91177245779008276</v>
      </c>
      <c r="H14" s="38">
        <f t="shared" si="0"/>
        <v>2.3105232077886688</v>
      </c>
      <c r="J14" s="11"/>
      <c r="K14" s="3">
        <v>3.5960000000000001</v>
      </c>
      <c r="L14" s="11">
        <v>0.34636407390800567</v>
      </c>
      <c r="O14" t="s">
        <v>15</v>
      </c>
      <c r="P14" s="42">
        <f>'Subscribers '!K15</f>
        <v>0.13059953887890799</v>
      </c>
      <c r="Q14" s="42">
        <f>'Subscribers '!L15</f>
        <v>0.17234035783992696</v>
      </c>
      <c r="R14" s="42">
        <f>'Subscribers '!M15</f>
        <v>9.9609041489985811E-2</v>
      </c>
      <c r="S14" s="42">
        <f>'Subscribers '!N15</f>
        <v>4.8470022799893292E-2</v>
      </c>
      <c r="T14" s="42">
        <f>'Subscribers '!O15</f>
        <v>9.3400203730210712E-2</v>
      </c>
      <c r="U14" s="42">
        <f>'Subscribers '!P15</f>
        <v>0.45558083526107523</v>
      </c>
    </row>
    <row r="15" spans="1:21" x14ac:dyDescent="0.35">
      <c r="A15" t="s">
        <v>16</v>
      </c>
      <c r="B15" s="37">
        <v>3.8201899955659688</v>
      </c>
      <c r="C15" s="38">
        <v>2.1638950714037688</v>
      </c>
      <c r="D15" s="38">
        <v>1.8107056276485256</v>
      </c>
      <c r="E15" s="38">
        <v>6.8297103303562885</v>
      </c>
      <c r="F15" s="38">
        <v>6.2088107449817391</v>
      </c>
      <c r="G15" s="38">
        <v>0.97982448359831531</v>
      </c>
      <c r="H15" s="38">
        <f t="shared" si="0"/>
        <v>2.4135745977030085</v>
      </c>
      <c r="J15" s="11"/>
      <c r="K15" s="3">
        <v>3.8201899955659688</v>
      </c>
      <c r="L15" s="11">
        <v>0.32334584815292289</v>
      </c>
      <c r="O15" t="s">
        <v>16</v>
      </c>
      <c r="P15" s="42">
        <f>'Subscribers '!K16</f>
        <v>0.13040557705642813</v>
      </c>
      <c r="Q15" s="42">
        <f>'Subscribers '!L16</f>
        <v>0.17335554126279873</v>
      </c>
      <c r="R15" s="42">
        <f>'Subscribers '!M16</f>
        <v>9.8602779642746455E-2</v>
      </c>
      <c r="S15" s="42">
        <f>'Subscribers '!N16</f>
        <v>4.9898760357588237E-2</v>
      </c>
      <c r="T15" s="42">
        <f>'Subscribers '!O16</f>
        <v>9.2609952727655792E-2</v>
      </c>
      <c r="U15" s="42">
        <f>'Subscribers '!P16</f>
        <v>0.45512738895278265</v>
      </c>
    </row>
    <row r="16" spans="1:21" x14ac:dyDescent="0.35">
      <c r="A16" t="s">
        <v>17</v>
      </c>
      <c r="B16" s="37">
        <v>4.2507904257307283</v>
      </c>
      <c r="C16" s="38">
        <v>2.2396139990789798</v>
      </c>
      <c r="D16" s="38">
        <v>2.4015613226273214</v>
      </c>
      <c r="E16" s="38">
        <v>6.182158446696647</v>
      </c>
      <c r="F16" s="38">
        <v>6.2268149820638046</v>
      </c>
      <c r="G16" s="38">
        <v>1.0001564941480765</v>
      </c>
      <c r="H16" s="38">
        <f t="shared" si="0"/>
        <v>2.5569909184891015</v>
      </c>
      <c r="J16" s="11"/>
      <c r="K16" s="3">
        <v>4.2507904257307283</v>
      </c>
      <c r="L16" s="11">
        <v>0.43748267569728011</v>
      </c>
      <c r="O16" t="s">
        <v>17</v>
      </c>
      <c r="P16" s="42">
        <f>'Subscribers '!K17</f>
        <v>0.12863968693210157</v>
      </c>
      <c r="Q16" s="42">
        <f>'Subscribers '!L17</f>
        <v>0.1792427654861708</v>
      </c>
      <c r="R16" s="42">
        <f>'Subscribers '!M17</f>
        <v>9.5057862731745477E-2</v>
      </c>
      <c r="S16" s="42">
        <f>'Subscribers '!N17</f>
        <v>5.560908442802448E-2</v>
      </c>
      <c r="T16" s="42">
        <f>'Subscribers '!O17</f>
        <v>9.4731494588191828E-2</v>
      </c>
      <c r="U16" s="42">
        <f>'Subscribers '!P17</f>
        <v>0.44671910583376584</v>
      </c>
    </row>
    <row r="17" spans="1:21" x14ac:dyDescent="0.35">
      <c r="A17" t="s">
        <v>18</v>
      </c>
      <c r="B17" s="37">
        <v>3.7679999999999998</v>
      </c>
      <c r="C17" s="38">
        <v>2.0150466102956903</v>
      </c>
      <c r="D17" s="38">
        <v>2.2559767288633084</v>
      </c>
      <c r="E17" s="38">
        <v>6.9805765637334716</v>
      </c>
      <c r="F17" s="38">
        <v>6.1604075776525233</v>
      </c>
      <c r="G17" s="38">
        <v>1.0218610062882314</v>
      </c>
      <c r="H17" s="38">
        <f t="shared" si="0"/>
        <v>2.4885461253415895</v>
      </c>
      <c r="J17" s="11"/>
      <c r="K17" s="3">
        <v>3.7679999999999998</v>
      </c>
      <c r="L17" s="11">
        <v>0.2186180872032393</v>
      </c>
      <c r="O17" t="s">
        <v>18</v>
      </c>
      <c r="P17" s="42">
        <f>'Subscribers '!K18</f>
        <v>0.13587132855620604</v>
      </c>
      <c r="Q17" s="42">
        <f>'Subscribers '!L18</f>
        <v>0.19048425081295386</v>
      </c>
      <c r="R17" s="42">
        <f>'Subscribers '!M18</f>
        <v>8.8416670547637771E-2</v>
      </c>
      <c r="S17" s="42">
        <f>'Subscribers '!N18</f>
        <v>5.00999072847607E-2</v>
      </c>
      <c r="T17" s="42">
        <f>'Subscribers '!O18</f>
        <v>9.6667383034622342E-2</v>
      </c>
      <c r="U17" s="42">
        <f>'Subscribers '!P18</f>
        <v>0.43846045976381931</v>
      </c>
    </row>
    <row r="18" spans="1:21" x14ac:dyDescent="0.35">
      <c r="A18" t="s">
        <v>19</v>
      </c>
      <c r="B18" s="37">
        <v>3.4630000000000001</v>
      </c>
      <c r="C18" s="38">
        <v>1.7830950683913402</v>
      </c>
      <c r="D18" s="38">
        <v>2.2559752433002971</v>
      </c>
      <c r="E18" s="38">
        <v>6.929990757340569</v>
      </c>
      <c r="F18" s="38">
        <v>6.4062643980407827</v>
      </c>
      <c r="G18" s="38">
        <v>0.95804794189774301</v>
      </c>
      <c r="H18" s="38">
        <f t="shared" si="0"/>
        <v>2.399572298921024</v>
      </c>
      <c r="J18" s="11"/>
      <c r="K18" s="3">
        <v>3.4630000000000001</v>
      </c>
      <c r="L18" s="11">
        <v>0.15645243303178588</v>
      </c>
      <c r="O18" t="s">
        <v>19</v>
      </c>
      <c r="P18" s="42">
        <f>'Subscribers '!K19</f>
        <v>0.1366988394626264</v>
      </c>
      <c r="Q18" s="42">
        <f>'Subscribers '!L19</f>
        <v>0.18709531720797268</v>
      </c>
      <c r="R18" s="42">
        <f>'Subscribers '!M19</f>
        <v>8.8490935284315189E-2</v>
      </c>
      <c r="S18" s="42">
        <f>'Subscribers '!N19</f>
        <v>5.0563182620693224E-2</v>
      </c>
      <c r="T18" s="42">
        <f>'Subscribers '!O19</f>
        <v>9.6898247741856472E-2</v>
      </c>
      <c r="U18" s="42">
        <f>'Subscribers '!P19</f>
        <v>0.44025347768253603</v>
      </c>
    </row>
    <row r="19" spans="1:21" x14ac:dyDescent="0.35">
      <c r="A19" t="s">
        <v>20</v>
      </c>
      <c r="B19" s="37">
        <v>3.7679999999999998</v>
      </c>
      <c r="C19" s="38">
        <v>2.0203396166152738</v>
      </c>
      <c r="D19" s="38">
        <v>1.9284852495495179</v>
      </c>
      <c r="E19" s="38">
        <v>7.0421884418105654</v>
      </c>
      <c r="F19" s="38">
        <v>6.4537436861186421</v>
      </c>
      <c r="G19" s="38">
        <v>1.0167742405182321</v>
      </c>
      <c r="H19" s="38">
        <f t="shared" si="0"/>
        <v>2.4985132014940361</v>
      </c>
      <c r="J19" s="11"/>
      <c r="K19" s="3">
        <v>3.7679999999999998</v>
      </c>
      <c r="L19" s="11">
        <v>0.32303673929198123</v>
      </c>
      <c r="O19" t="s">
        <v>20</v>
      </c>
      <c r="P19" s="42">
        <f>'Subscribers '!K20</f>
        <v>0.1357997521943996</v>
      </c>
      <c r="Q19" s="42">
        <f>'Subscribers '!L20</f>
        <v>0.18148975584749502</v>
      </c>
      <c r="R19" s="42">
        <f>'Subscribers '!M20</f>
        <v>0.10042112952494836</v>
      </c>
      <c r="S19" s="42">
        <f>'Subscribers '!N20</f>
        <v>5.2282998489367127E-2</v>
      </c>
      <c r="T19" s="42">
        <f>'Subscribers '!O20</f>
        <v>9.5532002489282078E-2</v>
      </c>
      <c r="U19" s="42">
        <f>'Subscribers '!P20</f>
        <v>0.4344743614545078</v>
      </c>
    </row>
    <row r="20" spans="1:21" x14ac:dyDescent="0.35">
      <c r="A20" t="s">
        <v>21</v>
      </c>
      <c r="B20" s="37">
        <v>3.4630000000000001</v>
      </c>
      <c r="C20" s="38">
        <v>1.9249277031341665</v>
      </c>
      <c r="D20" s="38">
        <v>2.3368095858917033</v>
      </c>
      <c r="E20" s="38">
        <v>6.2405669460279078</v>
      </c>
      <c r="F20" s="38">
        <v>6.3920604469010742</v>
      </c>
      <c r="G20" s="38">
        <v>1.0422886467854615</v>
      </c>
      <c r="H20" s="38">
        <f t="shared" si="0"/>
        <v>2.4874522895915412</v>
      </c>
      <c r="J20" s="11"/>
      <c r="K20" s="3">
        <v>3.4630000000000001</v>
      </c>
      <c r="L20" s="11">
        <v>0.58283753926518689</v>
      </c>
      <c r="O20" t="s">
        <v>21</v>
      </c>
      <c r="P20" s="42">
        <f>'Subscribers '!K21</f>
        <v>0.14052939078667004</v>
      </c>
      <c r="Q20" s="42">
        <f>'Subscribers '!L21</f>
        <v>0.18644822730040866</v>
      </c>
      <c r="R20" s="42">
        <f>'Subscribers '!M21</f>
        <v>0.10434661933693024</v>
      </c>
      <c r="S20" s="42">
        <f>'Subscribers '!N21</f>
        <v>5.747649011542464E-2</v>
      </c>
      <c r="T20" s="42">
        <f>'Subscribers '!O21</f>
        <v>9.4687849809772698E-2</v>
      </c>
      <c r="U20" s="42">
        <f>'Subscribers '!P21</f>
        <v>0.41651142265079372</v>
      </c>
    </row>
    <row r="21" spans="1:21" x14ac:dyDescent="0.35">
      <c r="A21" t="s">
        <v>113</v>
      </c>
      <c r="B21" s="39">
        <v>4.9043136325263408</v>
      </c>
      <c r="C21" s="36">
        <v>1.726577995093572</v>
      </c>
      <c r="D21" s="36">
        <v>2.4320652540711274</v>
      </c>
      <c r="E21" s="38">
        <v>6.9461004333469782</v>
      </c>
      <c r="F21" s="36">
        <v>6.0740690145048122</v>
      </c>
      <c r="G21" s="36">
        <v>1.0047451740396769</v>
      </c>
      <c r="H21" s="38">
        <f t="shared" si="0"/>
        <v>2.5523103108161265</v>
      </c>
      <c r="J21" s="11"/>
      <c r="K21" s="3"/>
      <c r="L21" s="11"/>
      <c r="O21" t="s">
        <v>113</v>
      </c>
      <c r="P21" s="42">
        <f>'Subscribers '!K22</f>
        <v>0.13417936074613893</v>
      </c>
      <c r="Q21" s="42">
        <f>'Subscribers '!L22</f>
        <v>0.18556903785435769</v>
      </c>
      <c r="R21" s="42">
        <f>'Subscribers '!M22</f>
        <v>8.1986354680983337E-2</v>
      </c>
      <c r="S21" s="42">
        <f>'Subscribers '!N22</f>
        <v>5.0953436445679547E-2</v>
      </c>
      <c r="T21" s="42">
        <f>'Subscribers '!O22</f>
        <v>9.2836932225262209E-2</v>
      </c>
      <c r="U21" s="42">
        <f>'Subscribers '!P22</f>
        <v>0.4544748780475783</v>
      </c>
    </row>
    <row r="22" spans="1:21" x14ac:dyDescent="0.35">
      <c r="A22" t="s">
        <v>114</v>
      </c>
      <c r="B22" s="39">
        <v>5.1991830049922925</v>
      </c>
      <c r="C22" s="36">
        <v>1.5592312704318048</v>
      </c>
      <c r="D22" s="36">
        <v>2.2049676976755497</v>
      </c>
      <c r="E22" s="38">
        <v>7.011716122560788</v>
      </c>
      <c r="F22" s="36">
        <v>6.831855573776525</v>
      </c>
      <c r="G22" s="36">
        <v>0.90607909741434123</v>
      </c>
      <c r="H22" s="38">
        <f>SUMPRODUCT(B22:G22,P22:U22)</f>
        <v>2.5779547197276456</v>
      </c>
      <c r="J22" s="11"/>
      <c r="K22" s="3"/>
      <c r="L22" s="11"/>
      <c r="O22" t="s">
        <v>114</v>
      </c>
      <c r="P22" s="42">
        <f>'Subscribers '!K23</f>
        <v>0.13571721934399092</v>
      </c>
      <c r="Q22" s="42">
        <f>'Subscribers '!L23</f>
        <v>0.18231644279645715</v>
      </c>
      <c r="R22" s="42">
        <f>'Subscribers '!M23</f>
        <v>8.701109439662362E-2</v>
      </c>
      <c r="S22" s="42">
        <f>'Subscribers '!N23</f>
        <v>5.1832852979172256E-2</v>
      </c>
      <c r="T22" s="42">
        <f>'Subscribers '!O23</f>
        <v>9.1238138008195344E-2</v>
      </c>
      <c r="U22" s="42">
        <f>'Subscribers '!P23</f>
        <v>0.45188425247556074</v>
      </c>
    </row>
    <row r="23" spans="1:21" x14ac:dyDescent="0.35">
      <c r="A23" t="s">
        <v>115</v>
      </c>
      <c r="B23" s="39">
        <v>5.435796118992605</v>
      </c>
      <c r="C23" s="36">
        <v>1.6345703569409979</v>
      </c>
      <c r="D23" s="36">
        <v>2.4520435523395019</v>
      </c>
      <c r="E23" s="38">
        <v>6.9694997061801489</v>
      </c>
      <c r="F23" s="36">
        <v>7.0059456700905498</v>
      </c>
      <c r="G23" s="36">
        <v>0.9447480483771491</v>
      </c>
      <c r="H23" s="38">
        <f t="shared" si="0"/>
        <v>2.6638780653021814</v>
      </c>
      <c r="J23" s="11"/>
      <c r="K23" s="3"/>
      <c r="L23" s="11"/>
      <c r="O23" t="s">
        <v>115</v>
      </c>
      <c r="P23" s="42">
        <f>'Subscribers '!K24</f>
        <v>0.13407951366621354</v>
      </c>
      <c r="Q23" s="42">
        <f>'Subscribers '!L24</f>
        <v>0.18219657788264992</v>
      </c>
      <c r="R23" s="42">
        <f>'Subscribers '!M24</f>
        <v>8.5109023896855665E-2</v>
      </c>
      <c r="S23" s="42">
        <f>'Subscribers '!N24</f>
        <v>5.3504686632154928E-2</v>
      </c>
      <c r="T23" s="42">
        <f>'Subscribers '!O24</f>
        <v>8.9198925193828063E-2</v>
      </c>
      <c r="U23" s="42">
        <f>'Subscribers '!P24</f>
        <v>0.45591127272829785</v>
      </c>
    </row>
    <row r="24" spans="1:21" x14ac:dyDescent="0.35">
      <c r="A24" t="s">
        <v>116</v>
      </c>
      <c r="B24" s="39">
        <v>6.1246936448567384</v>
      </c>
      <c r="C24" s="36">
        <v>1.7582574927792274</v>
      </c>
      <c r="D24" s="36">
        <v>3.141039000085859</v>
      </c>
      <c r="E24" s="38">
        <v>6.4032336585725611</v>
      </c>
      <c r="F24" s="36">
        <v>6.8233291647558376</v>
      </c>
      <c r="G24" s="36">
        <v>0.9621913113234335</v>
      </c>
      <c r="H24" s="38">
        <f t="shared" si="0"/>
        <v>2.8687768590283147</v>
      </c>
      <c r="J24" s="11"/>
      <c r="K24" s="3"/>
      <c r="L24" s="11"/>
      <c r="O24" t="s">
        <v>116</v>
      </c>
      <c r="P24" s="42">
        <f>'Subscribers '!K25</f>
        <v>0.13981642106797712</v>
      </c>
      <c r="Q24" s="42">
        <f>'Subscribers '!L25</f>
        <v>0.17641994595555505</v>
      </c>
      <c r="R24" s="42">
        <f>'Subscribers '!M25</f>
        <v>8.911392968897644E-2</v>
      </c>
      <c r="S24" s="42">
        <f>'Subscribers '!N25</f>
        <v>5.8437968109539239E-2</v>
      </c>
      <c r="T24" s="42">
        <f>'Subscribers '!O25</f>
        <v>9.0803504262139637E-2</v>
      </c>
      <c r="U24" s="42">
        <f>'Subscribers '!P25</f>
        <v>0.44540823091581255</v>
      </c>
    </row>
    <row r="27" spans="1:21" x14ac:dyDescent="0.35">
      <c r="A27" s="6" t="s">
        <v>27</v>
      </c>
    </row>
    <row r="32" spans="1:21" ht="15.5" customHeight="1" x14ac:dyDescent="0.35">
      <c r="D32" t="s">
        <v>22</v>
      </c>
      <c r="E32" s="60" t="s">
        <v>122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5:15" ht="14.5" customHeight="1" x14ac:dyDescent="0.35"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57" spans="1:14" x14ac:dyDescent="0.35">
      <c r="E57" s="63" t="s">
        <v>133</v>
      </c>
      <c r="F57" s="63"/>
      <c r="G57" s="63"/>
      <c r="H57" s="63"/>
      <c r="I57" s="63"/>
      <c r="J57" s="63"/>
      <c r="K57" s="63"/>
      <c r="L57" s="63"/>
      <c r="M57" s="63"/>
      <c r="N57" s="63"/>
    </row>
    <row r="61" spans="1:14" x14ac:dyDescent="0.35">
      <c r="A61" t="s">
        <v>9</v>
      </c>
      <c r="B61" s="45">
        <f>SUMPRODUCT(B8:G8,P8:U8)</f>
        <v>2.8379299575029711</v>
      </c>
    </row>
    <row r="62" spans="1:14" x14ac:dyDescent="0.35">
      <c r="A62" t="s">
        <v>10</v>
      </c>
      <c r="B62" s="45">
        <f t="shared" ref="B62:B76" si="1">SUMPRODUCT(B9:G9,P9:U9)</f>
        <v>2.6765737945632786</v>
      </c>
    </row>
    <row r="63" spans="1:14" x14ac:dyDescent="0.35">
      <c r="A63" t="s">
        <v>11</v>
      </c>
      <c r="B63" s="45">
        <f t="shared" si="1"/>
        <v>2.5029326146194668</v>
      </c>
    </row>
    <row r="64" spans="1:14" x14ac:dyDescent="0.35">
      <c r="A64" t="s">
        <v>12</v>
      </c>
      <c r="B64" s="45">
        <f t="shared" si="1"/>
        <v>2.5414118772014178</v>
      </c>
    </row>
    <row r="65" spans="1:12" x14ac:dyDescent="0.35">
      <c r="A65" t="s">
        <v>13</v>
      </c>
      <c r="B65" s="45">
        <f t="shared" si="1"/>
        <v>2.6494628004839575</v>
      </c>
    </row>
    <row r="66" spans="1:12" x14ac:dyDescent="0.35">
      <c r="A66" t="s">
        <v>14</v>
      </c>
      <c r="B66" s="45">
        <f t="shared" si="1"/>
        <v>2.5753185591601429</v>
      </c>
    </row>
    <row r="67" spans="1:12" x14ac:dyDescent="0.35">
      <c r="A67" t="s">
        <v>15</v>
      </c>
      <c r="B67" s="45">
        <f t="shared" si="1"/>
        <v>2.3105232077886688</v>
      </c>
    </row>
    <row r="68" spans="1:12" x14ac:dyDescent="0.35">
      <c r="A68" t="s">
        <v>16</v>
      </c>
      <c r="B68" s="45">
        <f t="shared" si="1"/>
        <v>2.4135745977030085</v>
      </c>
    </row>
    <row r="69" spans="1:12" x14ac:dyDescent="0.35">
      <c r="A69" t="s">
        <v>17</v>
      </c>
      <c r="B69" s="45">
        <f t="shared" si="1"/>
        <v>2.5569909184891015</v>
      </c>
    </row>
    <row r="70" spans="1:12" x14ac:dyDescent="0.35">
      <c r="A70" t="s">
        <v>18</v>
      </c>
      <c r="B70" s="45">
        <f t="shared" si="1"/>
        <v>2.4885461253415895</v>
      </c>
    </row>
    <row r="71" spans="1:12" x14ac:dyDescent="0.35">
      <c r="A71" t="s">
        <v>19</v>
      </c>
      <c r="B71" s="45">
        <f t="shared" si="1"/>
        <v>2.399572298921024</v>
      </c>
    </row>
    <row r="72" spans="1:12" x14ac:dyDescent="0.35">
      <c r="A72" t="s">
        <v>20</v>
      </c>
      <c r="B72" s="45">
        <f t="shared" si="1"/>
        <v>2.4985132014940361</v>
      </c>
    </row>
    <row r="73" spans="1:12" x14ac:dyDescent="0.35">
      <c r="A73" t="s">
        <v>21</v>
      </c>
      <c r="B73" s="45">
        <f t="shared" si="1"/>
        <v>2.4874522895915412</v>
      </c>
    </row>
    <row r="74" spans="1:12" x14ac:dyDescent="0.35">
      <c r="A74" t="s">
        <v>113</v>
      </c>
      <c r="B74" s="45">
        <f t="shared" si="1"/>
        <v>2.5523103108161265</v>
      </c>
    </row>
    <row r="75" spans="1:12" x14ac:dyDescent="0.35">
      <c r="A75" t="s">
        <v>114</v>
      </c>
      <c r="B75" s="45">
        <f t="shared" si="1"/>
        <v>2.5779547197276456</v>
      </c>
    </row>
    <row r="76" spans="1:12" x14ac:dyDescent="0.35">
      <c r="A76" t="s">
        <v>115</v>
      </c>
      <c r="B76" s="45">
        <f t="shared" si="1"/>
        <v>2.6638780653021814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x14ac:dyDescent="0.35">
      <c r="A77" t="s">
        <v>116</v>
      </c>
      <c r="B77" s="45">
        <f>SUMPRODUCT(B24:G24,P24:U24)</f>
        <v>2.8687768590283147</v>
      </c>
    </row>
  </sheetData>
  <mergeCells count="1">
    <mergeCell ref="E57:N57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I189"/>
  <sheetViews>
    <sheetView topLeftCell="M65" zoomScale="85" zoomScaleNormal="85" workbookViewId="0">
      <selection activeCell="AH30" sqref="AH30"/>
    </sheetView>
  </sheetViews>
  <sheetFormatPr defaultRowHeight="14.5" x14ac:dyDescent="0.35"/>
  <cols>
    <col min="1" max="1" width="34" bestFit="1" customWidth="1"/>
    <col min="2" max="4" width="12.453125" customWidth="1"/>
    <col min="5" max="5" width="13" customWidth="1"/>
    <col min="6" max="6" width="17.26953125" customWidth="1"/>
    <col min="7" max="14" width="12.453125" customWidth="1"/>
    <col min="15" max="15" width="16.54296875" bestFit="1" customWidth="1"/>
    <col min="16" max="18" width="12.453125" customWidth="1"/>
    <col min="19" max="19" width="9.81640625" customWidth="1"/>
    <col min="20" max="22" width="13.1796875" style="1" customWidth="1"/>
    <col min="23" max="23" width="13.81640625" style="1" customWidth="1"/>
    <col min="24" max="24" width="18.1796875" style="1" customWidth="1"/>
    <col min="25" max="25" width="13.1796875" style="1" customWidth="1"/>
    <col min="26" max="26" width="12.1796875" bestFit="1" customWidth="1"/>
    <col min="29" max="33" width="12.6328125" customWidth="1"/>
    <col min="34" max="34" width="16.81640625" customWidth="1"/>
    <col min="35" max="35" width="12.6328125" customWidth="1"/>
  </cols>
  <sheetData>
    <row r="2" spans="1:35" x14ac:dyDescent="0.35">
      <c r="A2" t="s">
        <v>28</v>
      </c>
    </row>
    <row r="3" spans="1:35" x14ac:dyDescent="0.35">
      <c r="A3" s="2" t="s">
        <v>29</v>
      </c>
      <c r="J3" s="66" t="s">
        <v>125</v>
      </c>
      <c r="K3" s="66"/>
      <c r="L3" s="66"/>
      <c r="M3" s="66"/>
      <c r="N3" s="66"/>
      <c r="O3" s="66"/>
      <c r="P3" s="66"/>
      <c r="S3" s="4" t="s">
        <v>124</v>
      </c>
      <c r="AC3" s="65" t="s">
        <v>123</v>
      </c>
      <c r="AD3" s="65"/>
      <c r="AE3" s="65"/>
      <c r="AF3" s="65"/>
      <c r="AG3" s="65"/>
      <c r="AH3" s="65"/>
      <c r="AI3" s="65"/>
    </row>
    <row r="4" spans="1:35" x14ac:dyDescent="0.35">
      <c r="A4" t="s">
        <v>30</v>
      </c>
      <c r="Z4" s="1"/>
    </row>
    <row r="5" spans="1:35" ht="15" thickBot="1" x14ac:dyDescent="0.4">
      <c r="A5" t="s">
        <v>0</v>
      </c>
      <c r="B5" t="s">
        <v>1</v>
      </c>
      <c r="C5" t="s">
        <v>2</v>
      </c>
      <c r="D5" t="s">
        <v>24</v>
      </c>
      <c r="E5" t="s">
        <v>3</v>
      </c>
      <c r="F5" t="s">
        <v>4</v>
      </c>
      <c r="G5" t="s">
        <v>5</v>
      </c>
      <c r="H5" t="s">
        <v>118</v>
      </c>
      <c r="J5" s="26" t="s">
        <v>0</v>
      </c>
      <c r="K5" s="26" t="s">
        <v>1</v>
      </c>
      <c r="L5" s="26" t="s">
        <v>2</v>
      </c>
      <c r="M5" s="26" t="s">
        <v>24</v>
      </c>
      <c r="N5" s="26" t="s">
        <v>3</v>
      </c>
      <c r="O5" s="26" t="s">
        <v>4</v>
      </c>
      <c r="P5" s="26" t="s">
        <v>5</v>
      </c>
      <c r="S5" t="s">
        <v>0</v>
      </c>
      <c r="T5" s="1" t="s">
        <v>1</v>
      </c>
      <c r="U5" s="1" t="s">
        <v>2</v>
      </c>
      <c r="V5" s="1" t="s">
        <v>24</v>
      </c>
      <c r="W5" s="1" t="s">
        <v>3</v>
      </c>
      <c r="X5" s="1" t="s">
        <v>4</v>
      </c>
      <c r="Y5" s="1" t="s">
        <v>5</v>
      </c>
      <c r="Z5" s="1" t="s">
        <v>118</v>
      </c>
      <c r="AC5" s="26" t="s">
        <v>0</v>
      </c>
      <c r="AD5" s="26" t="s">
        <v>1</v>
      </c>
      <c r="AE5" s="26" t="s">
        <v>2</v>
      </c>
      <c r="AF5" s="26" t="s">
        <v>24</v>
      </c>
      <c r="AG5" s="26" t="s">
        <v>3</v>
      </c>
      <c r="AH5" s="26" t="s">
        <v>4</v>
      </c>
      <c r="AI5" s="26" t="s">
        <v>5</v>
      </c>
    </row>
    <row r="6" spans="1:35" x14ac:dyDescent="0.35">
      <c r="A6" t="s">
        <v>6</v>
      </c>
      <c r="B6" s="5">
        <v>2644683</v>
      </c>
      <c r="C6" s="5">
        <v>0</v>
      </c>
      <c r="D6" s="5">
        <v>2005874</v>
      </c>
      <c r="E6" s="5">
        <v>1004612</v>
      </c>
      <c r="F6" s="5">
        <v>0</v>
      </c>
      <c r="G6" s="5">
        <v>8431365</v>
      </c>
      <c r="H6" s="5">
        <v>14086534</v>
      </c>
      <c r="I6" s="5"/>
      <c r="J6" s="41" t="s">
        <v>6</v>
      </c>
      <c r="K6" s="42">
        <f>B6/H6</f>
        <v>0.18774547379788384</v>
      </c>
      <c r="L6" s="40">
        <f t="shared" ref="L6:L7" si="0">C6/H6</f>
        <v>0</v>
      </c>
      <c r="M6" s="40">
        <f>D6/H6</f>
        <v>0.14239656114129992</v>
      </c>
      <c r="N6" s="40">
        <f>E6/H6</f>
        <v>7.1317188458140238E-2</v>
      </c>
      <c r="O6" s="40">
        <f>F6/H6</f>
        <v>0</v>
      </c>
      <c r="P6" s="42">
        <f t="shared" ref="P6:P25" si="1">G6/H6</f>
        <v>0.59854077660267602</v>
      </c>
      <c r="S6" t="s">
        <v>6</v>
      </c>
      <c r="T6" s="1">
        <v>2548606.9</v>
      </c>
      <c r="U6" s="1">
        <v>0</v>
      </c>
      <c r="V6" s="1">
        <v>1951654</v>
      </c>
      <c r="W6" s="1">
        <v>578968</v>
      </c>
      <c r="X6" s="1">
        <v>0</v>
      </c>
      <c r="Y6" s="1">
        <v>0</v>
      </c>
      <c r="Z6" s="1">
        <f t="shared" ref="Z6:Z25" si="2">SUM(T6:Y6)</f>
        <v>5079228.9000000004</v>
      </c>
      <c r="AC6" s="25" t="s">
        <v>6</v>
      </c>
      <c r="AD6" s="27">
        <f>T6/Z6</f>
        <v>0.50177043605969396</v>
      </c>
      <c r="AE6" s="33">
        <f>U6/$Z$6</f>
        <v>0</v>
      </c>
      <c r="AF6" s="33">
        <f>V6/$Z$6</f>
        <v>0.38424218290299927</v>
      </c>
      <c r="AG6" s="33">
        <f>W6/$Z$6</f>
        <v>0.11398738103730666</v>
      </c>
      <c r="AH6" s="33">
        <f>X6/$Z$6</f>
        <v>0</v>
      </c>
      <c r="AI6" s="33">
        <f>Y6/$Z$6</f>
        <v>0</v>
      </c>
    </row>
    <row r="7" spans="1:35" x14ac:dyDescent="0.35">
      <c r="A7" t="s">
        <v>7</v>
      </c>
      <c r="B7" s="5">
        <v>2556301</v>
      </c>
      <c r="C7" s="5">
        <v>0</v>
      </c>
      <c r="D7" s="5">
        <v>1989499</v>
      </c>
      <c r="E7" s="5">
        <v>981767</v>
      </c>
      <c r="F7" s="5">
        <v>2221596</v>
      </c>
      <c r="G7" s="5">
        <v>8353508</v>
      </c>
      <c r="H7" s="5">
        <v>16102671</v>
      </c>
      <c r="I7" s="5"/>
      <c r="J7" s="24" t="s">
        <v>7</v>
      </c>
      <c r="K7" s="42">
        <f>B7/H7</f>
        <v>0.15875012288334028</v>
      </c>
      <c r="L7" s="40">
        <f t="shared" si="0"/>
        <v>0</v>
      </c>
      <c r="M7" s="40">
        <f>D7/H7</f>
        <v>0.12355086929367184</v>
      </c>
      <c r="N7" s="40">
        <f>E7/H7</f>
        <v>6.0969201941715137E-2</v>
      </c>
      <c r="O7" s="40">
        <f>F7/H7</f>
        <v>0.13796444080612466</v>
      </c>
      <c r="P7" s="42">
        <f t="shared" si="1"/>
        <v>0.51876536507514814</v>
      </c>
      <c r="S7" t="s">
        <v>7</v>
      </c>
      <c r="T7" s="1">
        <v>2457728.4668581965</v>
      </c>
      <c r="U7" s="1">
        <v>0</v>
      </c>
      <c r="V7" s="1">
        <v>1932957</v>
      </c>
      <c r="W7" s="1">
        <v>561682</v>
      </c>
      <c r="X7" s="1">
        <v>1959557</v>
      </c>
      <c r="Y7" s="1">
        <v>7734242</v>
      </c>
      <c r="Z7" s="1">
        <f t="shared" si="2"/>
        <v>14646166.466858197</v>
      </c>
      <c r="AC7" s="24" t="s">
        <v>7</v>
      </c>
      <c r="AD7" s="34">
        <f>T7/Z7</f>
        <v>0.16780694609880484</v>
      </c>
      <c r="AE7" s="34">
        <f>U7/$Z$7</f>
        <v>0</v>
      </c>
      <c r="AF7" s="34">
        <f>V7/$Z$7</f>
        <v>0.13197699236683916</v>
      </c>
      <c r="AG7" s="34">
        <f>W7/$Z$7</f>
        <v>3.8350103508040252E-2</v>
      </c>
      <c r="AH7" s="34">
        <f>X7/$Z$7</f>
        <v>0.13379316727241539</v>
      </c>
      <c r="AI7" s="34">
        <f>Y7/$Z$7</f>
        <v>0.52807279075390035</v>
      </c>
    </row>
    <row r="8" spans="1:35" x14ac:dyDescent="0.35">
      <c r="A8" t="s">
        <v>8</v>
      </c>
      <c r="B8" s="5">
        <v>2346254.5</v>
      </c>
      <c r="C8" s="5">
        <v>3451382</v>
      </c>
      <c r="D8" s="5">
        <v>1888866</v>
      </c>
      <c r="E8" s="5">
        <v>1028719</v>
      </c>
      <c r="F8" s="5">
        <v>1953804</v>
      </c>
      <c r="G8" s="5">
        <v>8415183</v>
      </c>
      <c r="H8" s="5">
        <v>19084208.5</v>
      </c>
      <c r="I8" s="5"/>
      <c r="J8" s="41" t="s">
        <v>8</v>
      </c>
      <c r="K8" s="42">
        <f t="shared" ref="K8:K25" si="3">B8/H8</f>
        <v>0.12294219589981947</v>
      </c>
      <c r="L8" s="40">
        <f>C8/H8</f>
        <v>0.1808501515795114</v>
      </c>
      <c r="M8" s="40">
        <f t="shared" ref="M8:M25" si="4">D8/H8</f>
        <v>9.8975338694292717E-2</v>
      </c>
      <c r="N8" s="40">
        <f t="shared" ref="N8:N25" si="5">E8/H8</f>
        <v>5.3904200428327956E-2</v>
      </c>
      <c r="O8" s="40">
        <f t="shared" ref="O8:O25" si="6">F8/H8</f>
        <v>0.10237804727400668</v>
      </c>
      <c r="P8" s="42">
        <f t="shared" si="1"/>
        <v>0.44095006612404175</v>
      </c>
      <c r="S8" t="s">
        <v>8</v>
      </c>
      <c r="T8" s="1">
        <v>2204048</v>
      </c>
      <c r="U8" s="1">
        <v>3375089</v>
      </c>
      <c r="V8" s="1">
        <v>1829486</v>
      </c>
      <c r="W8" s="1">
        <v>661595</v>
      </c>
      <c r="X8" s="1">
        <v>1940689</v>
      </c>
      <c r="Y8" s="1">
        <v>8045240</v>
      </c>
      <c r="Z8" s="1">
        <f t="shared" si="2"/>
        <v>18056147</v>
      </c>
      <c r="AC8" s="25" t="s">
        <v>8</v>
      </c>
      <c r="AD8" s="35">
        <f t="shared" ref="AD8:AI8" si="7">T8/$Z$8</f>
        <v>0.12206635225111979</v>
      </c>
      <c r="AE8" s="35">
        <f t="shared" si="7"/>
        <v>0.18692188316809782</v>
      </c>
      <c r="AF8" s="35">
        <f t="shared" si="7"/>
        <v>0.10132205946263065</v>
      </c>
      <c r="AG8" s="35">
        <f t="shared" si="7"/>
        <v>3.6640984369478165E-2</v>
      </c>
      <c r="AH8" s="35">
        <f t="shared" si="7"/>
        <v>0.10748079310608183</v>
      </c>
      <c r="AI8" s="35">
        <f t="shared" si="7"/>
        <v>0.44556792764259173</v>
      </c>
    </row>
    <row r="9" spans="1:35" x14ac:dyDescent="0.35">
      <c r="A9" t="s">
        <v>9</v>
      </c>
      <c r="B9" s="5">
        <v>2600121</v>
      </c>
      <c r="C9" s="5">
        <v>3668776</v>
      </c>
      <c r="D9" s="5">
        <v>2027347</v>
      </c>
      <c r="E9" s="5">
        <v>1201340</v>
      </c>
      <c r="F9" s="5">
        <v>2020292</v>
      </c>
      <c r="G9" s="5">
        <v>8563301</v>
      </c>
      <c r="H9" s="5">
        <v>20081177</v>
      </c>
      <c r="I9" s="5"/>
      <c r="J9" s="24" t="s">
        <v>9</v>
      </c>
      <c r="K9" s="42">
        <f t="shared" si="3"/>
        <v>0.12948050803994207</v>
      </c>
      <c r="L9" s="40">
        <f t="shared" ref="L9:L25" si="8">C9/H9</f>
        <v>0.18269725922937685</v>
      </c>
      <c r="M9" s="40">
        <f t="shared" si="4"/>
        <v>0.10095757833318236</v>
      </c>
      <c r="N9" s="40">
        <f t="shared" si="5"/>
        <v>5.9824182616387472E-2</v>
      </c>
      <c r="O9" s="40">
        <f t="shared" si="6"/>
        <v>0.1006062543047153</v>
      </c>
      <c r="P9" s="42">
        <f t="shared" si="1"/>
        <v>0.42643421747639593</v>
      </c>
      <c r="S9" t="s">
        <v>9</v>
      </c>
      <c r="T9" s="1">
        <v>2384446</v>
      </c>
      <c r="U9" s="1">
        <v>3583818</v>
      </c>
      <c r="V9" s="1">
        <v>1964047</v>
      </c>
      <c r="W9" s="1">
        <v>746660</v>
      </c>
      <c r="X9" s="1">
        <v>2013589</v>
      </c>
      <c r="Y9" s="1">
        <v>8172037.25</v>
      </c>
      <c r="Z9" s="1">
        <f t="shared" si="2"/>
        <v>18864597.25</v>
      </c>
      <c r="AC9" s="24" t="s">
        <v>9</v>
      </c>
      <c r="AD9" s="34">
        <f t="shared" ref="AD9:AI9" si="9">T9/$Z$9</f>
        <v>0.1263979277373653</v>
      </c>
      <c r="AE9" s="34">
        <f t="shared" si="9"/>
        <v>0.18997585543470852</v>
      </c>
      <c r="AF9" s="34">
        <f t="shared" si="9"/>
        <v>0.10411285085876933</v>
      </c>
      <c r="AG9" s="34">
        <f t="shared" si="9"/>
        <v>3.9579959757688438E-2</v>
      </c>
      <c r="AH9" s="34">
        <f t="shared" si="9"/>
        <v>0.10673903997605885</v>
      </c>
      <c r="AI9" s="34">
        <f t="shared" si="9"/>
        <v>0.43319436623540958</v>
      </c>
    </row>
    <row r="10" spans="1:35" x14ac:dyDescent="0.35">
      <c r="A10" t="s">
        <v>10</v>
      </c>
      <c r="B10" s="5">
        <v>2526980</v>
      </c>
      <c r="C10" s="5">
        <v>3625633</v>
      </c>
      <c r="D10" s="5">
        <v>1865587</v>
      </c>
      <c r="E10" s="5">
        <v>1026131</v>
      </c>
      <c r="F10" s="5">
        <v>1891714</v>
      </c>
      <c r="G10" s="5">
        <v>8925251</v>
      </c>
      <c r="H10" s="5">
        <v>19861296</v>
      </c>
      <c r="I10" s="5"/>
      <c r="J10" s="41" t="s">
        <v>10</v>
      </c>
      <c r="K10" s="42">
        <f t="shared" si="3"/>
        <v>0.12723137503212278</v>
      </c>
      <c r="L10" s="40">
        <f t="shared" si="8"/>
        <v>0.18254765449344293</v>
      </c>
      <c r="M10" s="40">
        <f t="shared" si="4"/>
        <v>9.3930778736694726E-2</v>
      </c>
      <c r="N10" s="40">
        <f t="shared" si="5"/>
        <v>5.1664856110094727E-2</v>
      </c>
      <c r="O10" s="40">
        <f t="shared" si="6"/>
        <v>9.5246251805521653E-2</v>
      </c>
      <c r="P10" s="42">
        <f t="shared" si="1"/>
        <v>0.44937908382212322</v>
      </c>
      <c r="S10" t="s">
        <v>10</v>
      </c>
      <c r="T10" s="1">
        <v>2302484.4431350129</v>
      </c>
      <c r="U10" s="1">
        <v>3545660</v>
      </c>
      <c r="V10" s="1">
        <v>1816935</v>
      </c>
      <c r="W10" s="1">
        <v>712428</v>
      </c>
      <c r="X10" s="1">
        <v>1882097</v>
      </c>
      <c r="Y10" s="1">
        <v>8004048</v>
      </c>
      <c r="Z10" s="1">
        <f t="shared" si="2"/>
        <v>18263652.443135012</v>
      </c>
      <c r="AC10" s="25" t="s">
        <v>10</v>
      </c>
      <c r="AD10" s="35">
        <f t="shared" ref="AD10:AI10" si="10">T10/$Z$10</f>
        <v>0.12606922138405435</v>
      </c>
      <c r="AE10" s="35">
        <f t="shared" si="10"/>
        <v>0.1941375095173119</v>
      </c>
      <c r="AF10" s="35">
        <f t="shared" si="10"/>
        <v>9.9483660546932612E-2</v>
      </c>
      <c r="AG10" s="35">
        <f t="shared" si="10"/>
        <v>3.9007969639051537E-2</v>
      </c>
      <c r="AH10" s="35">
        <f t="shared" si="10"/>
        <v>0.10305151205981515</v>
      </c>
      <c r="AI10" s="35">
        <f t="shared" si="10"/>
        <v>0.43825012685283454</v>
      </c>
    </row>
    <row r="11" spans="1:35" x14ac:dyDescent="0.35">
      <c r="A11" t="s">
        <v>11</v>
      </c>
      <c r="B11" s="5">
        <v>2348229</v>
      </c>
      <c r="C11" s="5">
        <v>3436784</v>
      </c>
      <c r="D11" s="5">
        <v>1789103</v>
      </c>
      <c r="E11" s="5">
        <v>975019</v>
      </c>
      <c r="F11" s="5">
        <v>1869042</v>
      </c>
      <c r="G11" s="5">
        <v>8868916</v>
      </c>
      <c r="H11" s="5">
        <v>19287093</v>
      </c>
      <c r="I11" s="5"/>
      <c r="J11" s="24" t="s">
        <v>11</v>
      </c>
      <c r="K11" s="42">
        <f t="shared" si="3"/>
        <v>0.12175131835575222</v>
      </c>
      <c r="L11" s="40">
        <f t="shared" si="8"/>
        <v>0.17819087614706891</v>
      </c>
      <c r="M11" s="40">
        <f t="shared" si="4"/>
        <v>9.2761672274821308E-2</v>
      </c>
      <c r="N11" s="40">
        <f t="shared" si="5"/>
        <v>5.0552926768176E-2</v>
      </c>
      <c r="O11" s="40">
        <f t="shared" si="6"/>
        <v>9.6906361160803242E-2</v>
      </c>
      <c r="P11" s="42">
        <f t="shared" si="1"/>
        <v>0.45983684529337832</v>
      </c>
      <c r="S11" t="s">
        <v>11</v>
      </c>
      <c r="T11" s="1">
        <v>2115212.0048561152</v>
      </c>
      <c r="U11" s="1">
        <v>3311085</v>
      </c>
      <c r="V11" s="1">
        <v>1743832</v>
      </c>
      <c r="W11" s="1">
        <v>699246</v>
      </c>
      <c r="X11" s="1">
        <v>1860947</v>
      </c>
      <c r="Y11" s="1">
        <v>8120865</v>
      </c>
      <c r="Z11" s="1">
        <f t="shared" si="2"/>
        <v>17851187.004856117</v>
      </c>
      <c r="AC11" s="24" t="s">
        <v>11</v>
      </c>
      <c r="AD11" s="34">
        <f t="shared" ref="AD11:AI11" si="11">T11/$Z$11</f>
        <v>0.11849139243685627</v>
      </c>
      <c r="AE11" s="34">
        <f t="shared" si="11"/>
        <v>0.1854826235980428</v>
      </c>
      <c r="AF11" s="34">
        <f t="shared" si="11"/>
        <v>9.7687173380998124E-2</v>
      </c>
      <c r="AG11" s="34">
        <f t="shared" si="11"/>
        <v>3.9170840561458566E-2</v>
      </c>
      <c r="AH11" s="34">
        <f t="shared" si="11"/>
        <v>0.10424780153240008</v>
      </c>
      <c r="AI11" s="34">
        <f t="shared" si="11"/>
        <v>0.45492016849024408</v>
      </c>
    </row>
    <row r="12" spans="1:35" x14ac:dyDescent="0.35">
      <c r="A12" t="s">
        <v>12</v>
      </c>
      <c r="B12" s="5">
        <v>2321579.003577285</v>
      </c>
      <c r="C12" s="5">
        <v>3225851</v>
      </c>
      <c r="D12" s="5">
        <v>1674451</v>
      </c>
      <c r="E12" s="5">
        <v>939365</v>
      </c>
      <c r="F12" s="5">
        <v>1754604</v>
      </c>
      <c r="G12" s="5">
        <v>8639519</v>
      </c>
      <c r="H12" s="5">
        <v>18555369.003577285</v>
      </c>
      <c r="I12" s="5"/>
      <c r="J12" s="41" t="s">
        <v>12</v>
      </c>
      <c r="K12" s="42">
        <f t="shared" si="3"/>
        <v>0.12511629400254495</v>
      </c>
      <c r="L12" s="40">
        <f t="shared" si="8"/>
        <v>0.17385000532072895</v>
      </c>
      <c r="M12" s="40">
        <f t="shared" si="4"/>
        <v>9.0240781505190382E-2</v>
      </c>
      <c r="N12" s="40">
        <f t="shared" si="5"/>
        <v>5.0624970046076696E-2</v>
      </c>
      <c r="O12" s="40">
        <f t="shared" si="6"/>
        <v>9.4560447688306834E-2</v>
      </c>
      <c r="P12" s="42">
        <f t="shared" si="1"/>
        <v>0.46560750143715218</v>
      </c>
      <c r="S12" t="s">
        <v>12</v>
      </c>
      <c r="T12" s="1">
        <v>2121283</v>
      </c>
      <c r="U12" s="1">
        <v>3128988</v>
      </c>
      <c r="V12" s="1">
        <v>1630959</v>
      </c>
      <c r="W12" s="1">
        <v>673334</v>
      </c>
      <c r="X12" s="1">
        <v>1751792</v>
      </c>
      <c r="Y12" s="1">
        <v>7456113</v>
      </c>
      <c r="Z12" s="1">
        <f t="shared" si="2"/>
        <v>16762469</v>
      </c>
      <c r="AC12" s="25" t="s">
        <v>12</v>
      </c>
      <c r="AD12" s="35">
        <f t="shared" ref="AD12:AI12" si="12">T12/$Z$12</f>
        <v>0.12654955543840229</v>
      </c>
      <c r="AE12" s="35">
        <f t="shared" si="12"/>
        <v>0.18666629599732593</v>
      </c>
      <c r="AF12" s="35">
        <f t="shared" si="12"/>
        <v>9.7298256002740405E-2</v>
      </c>
      <c r="AG12" s="35">
        <f t="shared" si="12"/>
        <v>4.0169142147257662E-2</v>
      </c>
      <c r="AH12" s="35">
        <f t="shared" si="12"/>
        <v>0.10450680028103258</v>
      </c>
      <c r="AI12" s="35">
        <f t="shared" si="12"/>
        <v>0.44480995013324109</v>
      </c>
    </row>
    <row r="13" spans="1:35" x14ac:dyDescent="0.35">
      <c r="A13" t="s">
        <v>13</v>
      </c>
      <c r="B13" s="5">
        <v>2600815.6024145777</v>
      </c>
      <c r="C13" s="5">
        <v>3326813</v>
      </c>
      <c r="D13" s="5">
        <v>1776962</v>
      </c>
      <c r="E13" s="5">
        <v>982700</v>
      </c>
      <c r="F13" s="5">
        <v>1816430</v>
      </c>
      <c r="G13" s="5">
        <v>8829112</v>
      </c>
      <c r="H13" s="5">
        <v>19332832.602414578</v>
      </c>
      <c r="I13" s="5"/>
      <c r="J13" s="24" t="s">
        <v>13</v>
      </c>
      <c r="K13" s="42">
        <f t="shared" si="3"/>
        <v>0.13452842922199348</v>
      </c>
      <c r="L13" s="40">
        <f t="shared" si="8"/>
        <v>0.17208099135894328</v>
      </c>
      <c r="M13" s="40">
        <f t="shared" si="4"/>
        <v>9.191420815271871E-2</v>
      </c>
      <c r="N13" s="40">
        <f t="shared" si="5"/>
        <v>5.0830626851714709E-2</v>
      </c>
      <c r="O13" s="40">
        <f t="shared" si="6"/>
        <v>9.3955709303205598E-2</v>
      </c>
      <c r="P13" s="42">
        <f t="shared" si="1"/>
        <v>0.4566900351114242</v>
      </c>
      <c r="S13" t="s">
        <v>13</v>
      </c>
      <c r="T13" s="1">
        <v>2406252</v>
      </c>
      <c r="U13" s="1">
        <v>3226929</v>
      </c>
      <c r="V13" s="1">
        <v>1731516</v>
      </c>
      <c r="W13" s="1">
        <v>685413</v>
      </c>
      <c r="X13" s="1">
        <v>1809263</v>
      </c>
      <c r="Y13" s="1">
        <v>7527068</v>
      </c>
      <c r="Z13" s="1">
        <f t="shared" si="2"/>
        <v>17386441</v>
      </c>
      <c r="AC13" s="24" t="s">
        <v>13</v>
      </c>
      <c r="AD13" s="34">
        <f t="shared" ref="AD13:AI13" si="13">T13/$Z$13</f>
        <v>0.13839819201641096</v>
      </c>
      <c r="AE13" s="34">
        <f t="shared" si="13"/>
        <v>0.1856003192372723</v>
      </c>
      <c r="AF13" s="34">
        <f t="shared" si="13"/>
        <v>9.9590019602056573E-2</v>
      </c>
      <c r="AG13" s="34">
        <f t="shared" si="13"/>
        <v>3.9422271642597817E-2</v>
      </c>
      <c r="AH13" s="34">
        <f t="shared" si="13"/>
        <v>0.10406172258025664</v>
      </c>
      <c r="AI13" s="34">
        <f t="shared" si="13"/>
        <v>0.43292747492140571</v>
      </c>
    </row>
    <row r="14" spans="1:35" x14ac:dyDescent="0.35">
      <c r="A14" t="s">
        <v>14</v>
      </c>
      <c r="B14" s="5">
        <v>2582035</v>
      </c>
      <c r="C14" s="5">
        <v>3356577</v>
      </c>
      <c r="D14" s="5">
        <v>1958016</v>
      </c>
      <c r="E14" s="5">
        <v>966596</v>
      </c>
      <c r="F14" s="5">
        <v>1740757</v>
      </c>
      <c r="G14" s="5">
        <v>8260758</v>
      </c>
      <c r="H14" s="5">
        <v>18864739</v>
      </c>
      <c r="I14" s="5"/>
      <c r="J14" s="41" t="s">
        <v>14</v>
      </c>
      <c r="K14" s="42">
        <f t="shared" si="3"/>
        <v>0.13687096333535279</v>
      </c>
      <c r="L14" s="40">
        <f t="shared" si="8"/>
        <v>0.17792862122290692</v>
      </c>
      <c r="M14" s="40">
        <f t="shared" si="4"/>
        <v>0.10379237157747054</v>
      </c>
      <c r="N14" s="40">
        <f t="shared" si="5"/>
        <v>5.1238238705555376E-2</v>
      </c>
      <c r="O14" s="40">
        <f t="shared" si="6"/>
        <v>9.2275700183289039E-2</v>
      </c>
      <c r="P14" s="42">
        <f t="shared" si="1"/>
        <v>0.4378941049754253</v>
      </c>
      <c r="S14" t="s">
        <v>14</v>
      </c>
      <c r="T14" s="1">
        <v>2382024</v>
      </c>
      <c r="U14" s="1">
        <v>3226457</v>
      </c>
      <c r="V14" s="1">
        <v>1905969.8079999997</v>
      </c>
      <c r="W14" s="1">
        <v>621735</v>
      </c>
      <c r="X14" s="1">
        <v>1734422</v>
      </c>
      <c r="Y14" s="1">
        <v>7475461</v>
      </c>
      <c r="Z14" s="1">
        <f t="shared" si="2"/>
        <v>17346068.807999998</v>
      </c>
      <c r="AC14" s="25" t="s">
        <v>14</v>
      </c>
      <c r="AD14" s="35">
        <f t="shared" ref="AD14:AI14" si="14">T14/$Z$14</f>
        <v>0.13732356457051592</v>
      </c>
      <c r="AE14" s="35">
        <f t="shared" si="14"/>
        <v>0.18600508482428937</v>
      </c>
      <c r="AF14" s="35">
        <f t="shared" si="14"/>
        <v>0.10987906419009288</v>
      </c>
      <c r="AG14" s="35">
        <f t="shared" si="14"/>
        <v>3.584299168196866E-2</v>
      </c>
      <c r="AH14" s="35">
        <f t="shared" si="14"/>
        <v>9.9989341631118486E-2</v>
      </c>
      <c r="AI14" s="35">
        <f t="shared" si="14"/>
        <v>0.43095995310201474</v>
      </c>
    </row>
    <row r="15" spans="1:35" x14ac:dyDescent="0.35">
      <c r="A15" t="s">
        <v>15</v>
      </c>
      <c r="B15" s="5">
        <v>2549166</v>
      </c>
      <c r="C15" s="5">
        <v>3363903</v>
      </c>
      <c r="D15" s="5">
        <v>1944264</v>
      </c>
      <c r="E15" s="5">
        <v>946084</v>
      </c>
      <c r="F15" s="5">
        <v>1823074</v>
      </c>
      <c r="G15" s="5">
        <v>8892460</v>
      </c>
      <c r="H15" s="5">
        <v>19518951</v>
      </c>
      <c r="I15" s="5"/>
      <c r="J15" s="24" t="s">
        <v>15</v>
      </c>
      <c r="K15" s="42">
        <f t="shared" si="3"/>
        <v>0.13059953887890799</v>
      </c>
      <c r="L15" s="40">
        <f t="shared" si="8"/>
        <v>0.17234035783992696</v>
      </c>
      <c r="M15" s="40">
        <f t="shared" si="4"/>
        <v>9.9609041489985811E-2</v>
      </c>
      <c r="N15" s="40">
        <f t="shared" si="5"/>
        <v>4.8470022799893292E-2</v>
      </c>
      <c r="O15" s="40">
        <f t="shared" si="6"/>
        <v>9.3400203730210712E-2</v>
      </c>
      <c r="P15" s="42">
        <f t="shared" si="1"/>
        <v>0.45558083526107523</v>
      </c>
      <c r="S15" t="s">
        <v>15</v>
      </c>
      <c r="T15" s="1">
        <v>2307055</v>
      </c>
      <c r="U15" s="1">
        <v>3234091</v>
      </c>
      <c r="V15" s="1">
        <v>1892991.72</v>
      </c>
      <c r="W15" s="1">
        <v>604770</v>
      </c>
      <c r="X15" s="1">
        <v>1816489</v>
      </c>
      <c r="Y15" s="1">
        <v>7517297</v>
      </c>
      <c r="Z15" s="1">
        <f t="shared" si="2"/>
        <v>17372693.719999999</v>
      </c>
      <c r="AC15" s="24" t="s">
        <v>15</v>
      </c>
      <c r="AD15" s="34">
        <f t="shared" ref="AD15:AI15" si="15">T15/$Z$15</f>
        <v>0.13279777086866182</v>
      </c>
      <c r="AE15" s="34">
        <f t="shared" si="15"/>
        <v>0.18615944378716648</v>
      </c>
      <c r="AF15" s="34">
        <f t="shared" si="15"/>
        <v>0.1089636270868419</v>
      </c>
      <c r="AG15" s="34">
        <f t="shared" si="15"/>
        <v>3.4811527201666456E-2</v>
      </c>
      <c r="AH15" s="34">
        <f t="shared" si="15"/>
        <v>0.10456000832552524</v>
      </c>
      <c r="AI15" s="34">
        <f t="shared" si="15"/>
        <v>0.43270762273013819</v>
      </c>
    </row>
    <row r="16" spans="1:35" x14ac:dyDescent="0.35">
      <c r="A16" t="s">
        <v>16</v>
      </c>
      <c r="B16" s="5">
        <v>2564252.8682432435</v>
      </c>
      <c r="C16" s="5">
        <v>3408807</v>
      </c>
      <c r="D16" s="5">
        <v>1938893</v>
      </c>
      <c r="E16" s="5">
        <v>981193</v>
      </c>
      <c r="F16" s="5">
        <v>1821052</v>
      </c>
      <c r="G16" s="5">
        <v>8949477</v>
      </c>
      <c r="H16" s="5">
        <v>19663674.868243244</v>
      </c>
      <c r="I16" s="5"/>
      <c r="J16" s="41" t="s">
        <v>16</v>
      </c>
      <c r="K16" s="42">
        <f t="shared" si="3"/>
        <v>0.13040557705642813</v>
      </c>
      <c r="L16" s="40">
        <f>C16/H16</f>
        <v>0.17335554126279873</v>
      </c>
      <c r="M16" s="40">
        <f t="shared" si="4"/>
        <v>9.8602779642746455E-2</v>
      </c>
      <c r="N16" s="40">
        <f t="shared" si="5"/>
        <v>4.9898760357588237E-2</v>
      </c>
      <c r="O16" s="40">
        <f t="shared" si="6"/>
        <v>9.2609952727655792E-2</v>
      </c>
      <c r="P16" s="42">
        <f t="shared" si="1"/>
        <v>0.45512738895278265</v>
      </c>
      <c r="S16" t="s">
        <v>16</v>
      </c>
      <c r="T16" s="1">
        <v>2254962</v>
      </c>
      <c r="U16" s="1">
        <v>3258077</v>
      </c>
      <c r="V16" s="1">
        <v>1277380.8500000001</v>
      </c>
      <c r="W16" s="1">
        <v>596275</v>
      </c>
      <c r="X16" s="1">
        <v>1814100</v>
      </c>
      <c r="Y16" s="1">
        <v>7588983</v>
      </c>
      <c r="Z16" s="1">
        <f t="shared" si="2"/>
        <v>16789777.850000001</v>
      </c>
      <c r="AC16" s="25" t="s">
        <v>16</v>
      </c>
      <c r="AD16" s="35">
        <f t="shared" ref="AD16:AI16" si="16">T16/$Z$16</f>
        <v>0.1343056483621074</v>
      </c>
      <c r="AE16" s="35">
        <f t="shared" si="16"/>
        <v>0.19405122742585898</v>
      </c>
      <c r="AF16" s="35">
        <f t="shared" si="16"/>
        <v>7.6080866668524746E-2</v>
      </c>
      <c r="AG16" s="35">
        <f t="shared" si="16"/>
        <v>3.5514168521294638E-2</v>
      </c>
      <c r="AH16" s="35">
        <f t="shared" si="16"/>
        <v>0.10804788581523726</v>
      </c>
      <c r="AI16" s="35">
        <f t="shared" si="16"/>
        <v>0.45200020320697687</v>
      </c>
    </row>
    <row r="17" spans="1:35" x14ac:dyDescent="0.35">
      <c r="A17" t="s">
        <v>17</v>
      </c>
      <c r="B17" s="5">
        <v>2682620</v>
      </c>
      <c r="C17" s="5">
        <v>3737884</v>
      </c>
      <c r="D17" s="5">
        <v>1982313</v>
      </c>
      <c r="E17" s="5">
        <v>1159658</v>
      </c>
      <c r="F17" s="5">
        <v>1975507</v>
      </c>
      <c r="G17" s="5">
        <v>9315769</v>
      </c>
      <c r="H17" s="5">
        <v>20853751</v>
      </c>
      <c r="I17" s="5"/>
      <c r="J17" s="24" t="s">
        <v>17</v>
      </c>
      <c r="K17" s="42">
        <f t="shared" si="3"/>
        <v>0.12863968693210157</v>
      </c>
      <c r="L17" s="40">
        <f t="shared" si="8"/>
        <v>0.1792427654861708</v>
      </c>
      <c r="M17" s="40">
        <f t="shared" si="4"/>
        <v>9.5057862731745477E-2</v>
      </c>
      <c r="N17" s="40">
        <f t="shared" si="5"/>
        <v>5.560908442802448E-2</v>
      </c>
      <c r="O17" s="40">
        <f t="shared" si="6"/>
        <v>9.4731494588191828E-2</v>
      </c>
      <c r="P17" s="42">
        <f t="shared" si="1"/>
        <v>0.44671910583376584</v>
      </c>
      <c r="S17" t="s">
        <v>17</v>
      </c>
      <c r="T17" s="1">
        <v>2356071</v>
      </c>
      <c r="U17" s="1">
        <v>3602581</v>
      </c>
      <c r="V17" s="1">
        <v>1355482.44</v>
      </c>
      <c r="W17" s="1">
        <v>618100</v>
      </c>
      <c r="X17" s="1">
        <v>1965649</v>
      </c>
      <c r="Y17" s="1">
        <v>8324095</v>
      </c>
      <c r="Z17" s="1">
        <f t="shared" si="2"/>
        <v>18221978.439999998</v>
      </c>
      <c r="AC17" s="24" t="s">
        <v>17</v>
      </c>
      <c r="AD17" s="34">
        <f t="shared" ref="AD17:AI17" si="17">T17/$Z$17</f>
        <v>0.12929830905891471</v>
      </c>
      <c r="AE17" s="34">
        <f t="shared" si="17"/>
        <v>0.19770526081250267</v>
      </c>
      <c r="AF17" s="34">
        <f t="shared" si="17"/>
        <v>7.4387226637504467E-2</v>
      </c>
      <c r="AG17" s="34">
        <f t="shared" si="17"/>
        <v>3.3920575750609881E-2</v>
      </c>
      <c r="AH17" s="34">
        <f t="shared" si="17"/>
        <v>0.10787242485618923</v>
      </c>
      <c r="AI17" s="34">
        <f t="shared" si="17"/>
        <v>0.45681620288427921</v>
      </c>
    </row>
    <row r="18" spans="1:35" x14ac:dyDescent="0.35">
      <c r="A18" t="s">
        <v>18</v>
      </c>
      <c r="B18" s="5">
        <v>2634474</v>
      </c>
      <c r="C18" s="5">
        <v>3693390</v>
      </c>
      <c r="D18" s="5">
        <v>1714353</v>
      </c>
      <c r="E18" s="5">
        <v>971411</v>
      </c>
      <c r="F18" s="5">
        <v>1874330</v>
      </c>
      <c r="G18" s="5">
        <v>8501519</v>
      </c>
      <c r="H18" s="5">
        <v>19389477</v>
      </c>
      <c r="I18" s="5"/>
      <c r="J18" s="41" t="s">
        <v>18</v>
      </c>
      <c r="K18" s="42">
        <f t="shared" si="3"/>
        <v>0.13587132855620604</v>
      </c>
      <c r="L18" s="40">
        <f t="shared" si="8"/>
        <v>0.19048425081295386</v>
      </c>
      <c r="M18" s="40">
        <f t="shared" si="4"/>
        <v>8.8416670547637771E-2</v>
      </c>
      <c r="N18" s="40">
        <f t="shared" si="5"/>
        <v>5.00999072847607E-2</v>
      </c>
      <c r="O18" s="40">
        <f t="shared" si="6"/>
        <v>9.6667383034622342E-2</v>
      </c>
      <c r="P18" s="42">
        <f t="shared" si="1"/>
        <v>0.43846045976381931</v>
      </c>
      <c r="S18" t="s">
        <v>18</v>
      </c>
      <c r="T18" s="1">
        <v>2282811</v>
      </c>
      <c r="U18" s="1">
        <v>3692585</v>
      </c>
      <c r="V18" s="1">
        <v>1560281.1134161118</v>
      </c>
      <c r="W18" s="1">
        <v>587972</v>
      </c>
      <c r="X18" s="1">
        <v>1868404</v>
      </c>
      <c r="Y18" s="1">
        <v>7455950</v>
      </c>
      <c r="Z18" s="1">
        <f t="shared" si="2"/>
        <v>17448003.113416113</v>
      </c>
      <c r="AC18" s="25" t="s">
        <v>18</v>
      </c>
      <c r="AD18" s="35">
        <f t="shared" ref="AD18:AI18" si="18">T18/$Z$18</f>
        <v>0.13083508669509014</v>
      </c>
      <c r="AE18" s="35">
        <f t="shared" si="18"/>
        <v>0.21163367383633139</v>
      </c>
      <c r="AF18" s="35">
        <f t="shared" si="18"/>
        <v>8.942462373911321E-2</v>
      </c>
      <c r="AG18" s="35">
        <f t="shared" si="18"/>
        <v>3.3698526769971558E-2</v>
      </c>
      <c r="AH18" s="35">
        <f t="shared" si="18"/>
        <v>0.10708411660950172</v>
      </c>
      <c r="AI18" s="35">
        <f t="shared" si="18"/>
        <v>0.42732397234999192</v>
      </c>
    </row>
    <row r="19" spans="1:35" x14ac:dyDescent="0.35">
      <c r="A19" t="s">
        <v>19</v>
      </c>
      <c r="B19" s="5">
        <v>2598596</v>
      </c>
      <c r="C19" s="5">
        <v>3556615</v>
      </c>
      <c r="D19" s="5">
        <v>1682181</v>
      </c>
      <c r="E19" s="5">
        <v>961188</v>
      </c>
      <c r="F19" s="5">
        <v>1842001</v>
      </c>
      <c r="G19" s="5">
        <v>8369061</v>
      </c>
      <c r="H19" s="5">
        <v>19009642</v>
      </c>
      <c r="I19" s="5"/>
      <c r="J19" s="24" t="s">
        <v>19</v>
      </c>
      <c r="K19" s="42">
        <f t="shared" si="3"/>
        <v>0.1366988394626264</v>
      </c>
      <c r="L19" s="40">
        <f t="shared" si="8"/>
        <v>0.18709531720797268</v>
      </c>
      <c r="M19" s="40">
        <f t="shared" si="4"/>
        <v>8.8490935284315189E-2</v>
      </c>
      <c r="N19" s="40">
        <f t="shared" si="5"/>
        <v>5.0563182620693224E-2</v>
      </c>
      <c r="O19" s="40">
        <f t="shared" si="6"/>
        <v>9.6898247741856472E-2</v>
      </c>
      <c r="P19" s="42">
        <f t="shared" si="1"/>
        <v>0.44025347768253603</v>
      </c>
      <c r="S19" t="s">
        <v>19</v>
      </c>
      <c r="T19" s="1">
        <v>2230752</v>
      </c>
      <c r="U19" s="1">
        <v>3556576</v>
      </c>
      <c r="V19" s="1">
        <v>1529553.9262941405</v>
      </c>
      <c r="W19" s="1">
        <v>578903</v>
      </c>
      <c r="X19" s="1">
        <v>1824411</v>
      </c>
      <c r="Y19" s="1">
        <v>7374944</v>
      </c>
      <c r="Z19" s="1">
        <f t="shared" si="2"/>
        <v>17095139.926294141</v>
      </c>
      <c r="AC19" s="24" t="s">
        <v>19</v>
      </c>
      <c r="AD19" s="34">
        <f t="shared" ref="AD19:AI19" si="19">T19/$Z$19</f>
        <v>0.13049042064691535</v>
      </c>
      <c r="AE19" s="34">
        <f t="shared" si="19"/>
        <v>0.20804603035331745</v>
      </c>
      <c r="AF19" s="34">
        <f t="shared" si="19"/>
        <v>8.9473027590813936E-2</v>
      </c>
      <c r="AG19" s="34">
        <f t="shared" si="19"/>
        <v>3.3863601146053544E-2</v>
      </c>
      <c r="AH19" s="34">
        <f t="shared" si="19"/>
        <v>0.10672103345547129</v>
      </c>
      <c r="AI19" s="34">
        <f t="shared" si="19"/>
        <v>0.43140588680742842</v>
      </c>
    </row>
    <row r="20" spans="1:35" x14ac:dyDescent="0.35">
      <c r="A20" t="s">
        <v>20</v>
      </c>
      <c r="B20" s="5">
        <v>2632268</v>
      </c>
      <c r="C20" s="5">
        <v>3517898</v>
      </c>
      <c r="D20" s="5">
        <v>1946508.1600000001</v>
      </c>
      <c r="E20" s="5">
        <v>1013425</v>
      </c>
      <c r="F20" s="5">
        <v>1851740</v>
      </c>
      <c r="G20" s="5">
        <v>8421613</v>
      </c>
      <c r="H20" s="5">
        <v>19383452.16</v>
      </c>
      <c r="I20" s="5"/>
      <c r="J20" s="41" t="s">
        <v>20</v>
      </c>
      <c r="K20" s="42">
        <f t="shared" si="3"/>
        <v>0.1357997521943996</v>
      </c>
      <c r="L20" s="40">
        <f t="shared" si="8"/>
        <v>0.18148975584749502</v>
      </c>
      <c r="M20" s="40">
        <f t="shared" si="4"/>
        <v>0.10042112952494836</v>
      </c>
      <c r="N20" s="40">
        <f t="shared" si="5"/>
        <v>5.2282998489367127E-2</v>
      </c>
      <c r="O20" s="40">
        <f t="shared" si="6"/>
        <v>9.5532002489282078E-2</v>
      </c>
      <c r="P20" s="42">
        <f t="shared" si="1"/>
        <v>0.4344743614545078</v>
      </c>
      <c r="S20" t="s">
        <v>20</v>
      </c>
      <c r="T20" s="1">
        <v>2242174</v>
      </c>
      <c r="U20" s="1">
        <v>3376904</v>
      </c>
      <c r="V20" s="1">
        <v>1861411.7999999998</v>
      </c>
      <c r="W20" s="1">
        <v>644553</v>
      </c>
      <c r="X20" s="1">
        <v>1832047</v>
      </c>
      <c r="Y20" s="1">
        <v>8100242.75</v>
      </c>
      <c r="Z20" s="1">
        <f t="shared" si="2"/>
        <v>18057332.550000001</v>
      </c>
      <c r="AC20" s="25" t="s">
        <v>20</v>
      </c>
      <c r="AD20" s="35">
        <f t="shared" ref="AD20:AI20" si="20">T20/$Z$20</f>
        <v>0.124169724060379</v>
      </c>
      <c r="AE20" s="35">
        <f t="shared" si="20"/>
        <v>0.1870101240396107</v>
      </c>
      <c r="AF20" s="35">
        <f t="shared" si="20"/>
        <v>0.10308343133438054</v>
      </c>
      <c r="AG20" s="35">
        <f t="shared" si="20"/>
        <v>3.5694806982994841E-2</v>
      </c>
      <c r="AH20" s="35">
        <f t="shared" si="20"/>
        <v>0.10145723322794982</v>
      </c>
      <c r="AI20" s="35">
        <f t="shared" si="20"/>
        <v>0.44858468035468502</v>
      </c>
    </row>
    <row r="21" spans="1:35" x14ac:dyDescent="0.35">
      <c r="A21" t="s">
        <v>21</v>
      </c>
      <c r="B21" s="5">
        <v>2923471</v>
      </c>
      <c r="C21" s="5">
        <v>3878733</v>
      </c>
      <c r="D21" s="5">
        <v>2170751</v>
      </c>
      <c r="E21" s="5">
        <v>1195699</v>
      </c>
      <c r="F21" s="5">
        <v>1969817</v>
      </c>
      <c r="G21" s="5">
        <v>8664800</v>
      </c>
      <c r="H21" s="5">
        <v>20803271</v>
      </c>
      <c r="I21" s="5"/>
      <c r="J21" s="24" t="s">
        <v>21</v>
      </c>
      <c r="K21" s="42">
        <f t="shared" si="3"/>
        <v>0.14052939078667004</v>
      </c>
      <c r="L21" s="40">
        <f t="shared" si="8"/>
        <v>0.18644822730040866</v>
      </c>
      <c r="M21" s="40">
        <f t="shared" si="4"/>
        <v>0.10434661933693024</v>
      </c>
      <c r="N21" s="40">
        <f t="shared" si="5"/>
        <v>5.747649011542464E-2</v>
      </c>
      <c r="O21" s="40">
        <f t="shared" si="6"/>
        <v>9.4687849809772698E-2</v>
      </c>
      <c r="P21" s="42">
        <f t="shared" si="1"/>
        <v>0.41651142265079372</v>
      </c>
      <c r="S21" t="s">
        <v>21</v>
      </c>
      <c r="T21" s="1">
        <v>2545995</v>
      </c>
      <c r="U21" s="1">
        <v>3742552</v>
      </c>
      <c r="V21" s="1">
        <v>1976876</v>
      </c>
      <c r="W21" s="1">
        <v>685399</v>
      </c>
      <c r="X21" s="1">
        <v>1964234</v>
      </c>
      <c r="Y21" s="1">
        <v>8321143</v>
      </c>
      <c r="Z21" s="1">
        <f t="shared" si="2"/>
        <v>19236199</v>
      </c>
      <c r="AC21" s="24" t="s">
        <v>21</v>
      </c>
      <c r="AD21" s="34">
        <f t="shared" ref="AD21:AI21" si="21">T21/$Z$21</f>
        <v>0.13235437000833689</v>
      </c>
      <c r="AE21" s="34">
        <f t="shared" si="21"/>
        <v>0.19455777100247298</v>
      </c>
      <c r="AF21" s="34">
        <f t="shared" si="21"/>
        <v>0.10276853550953595</v>
      </c>
      <c r="AG21" s="34">
        <f t="shared" si="21"/>
        <v>3.5630687746576128E-2</v>
      </c>
      <c r="AH21" s="34">
        <f t="shared" si="21"/>
        <v>0.10211133706820147</v>
      </c>
      <c r="AI21" s="34">
        <f t="shared" si="21"/>
        <v>0.43257729866487654</v>
      </c>
    </row>
    <row r="22" spans="1:35" x14ac:dyDescent="0.35">
      <c r="A22" t="s">
        <v>113</v>
      </c>
      <c r="B22" s="5">
        <v>2749467</v>
      </c>
      <c r="C22" s="5">
        <v>3802492</v>
      </c>
      <c r="D22" s="5">
        <v>1679981</v>
      </c>
      <c r="E22" s="5">
        <v>1044086</v>
      </c>
      <c r="F22" s="5">
        <v>1902320</v>
      </c>
      <c r="G22" s="5">
        <v>9312637</v>
      </c>
      <c r="H22" s="5">
        <v>20490983</v>
      </c>
      <c r="I22" s="5"/>
      <c r="J22" s="41" t="s">
        <v>113</v>
      </c>
      <c r="K22" s="42">
        <f t="shared" si="3"/>
        <v>0.13417936074613893</v>
      </c>
      <c r="L22" s="40">
        <f t="shared" si="8"/>
        <v>0.18556903785435769</v>
      </c>
      <c r="M22" s="40">
        <f t="shared" si="4"/>
        <v>8.1986354680983337E-2</v>
      </c>
      <c r="N22" s="40">
        <f t="shared" si="5"/>
        <v>5.0953436445679547E-2</v>
      </c>
      <c r="O22" s="40">
        <f t="shared" si="6"/>
        <v>9.2836932225262209E-2</v>
      </c>
      <c r="P22" s="42">
        <f t="shared" si="1"/>
        <v>0.4544748780475783</v>
      </c>
      <c r="S22" t="s">
        <v>113</v>
      </c>
      <c r="T22" s="1">
        <v>2401730.09</v>
      </c>
      <c r="U22" s="1">
        <v>3666682</v>
      </c>
      <c r="V22" s="1">
        <v>1619596.77</v>
      </c>
      <c r="W22" s="1">
        <v>708843</v>
      </c>
      <c r="X22" s="1">
        <v>1888021</v>
      </c>
      <c r="Y22" s="1">
        <v>8394848.1583333332</v>
      </c>
      <c r="Z22" s="1">
        <f t="shared" si="2"/>
        <v>18679721.018333331</v>
      </c>
      <c r="AC22" s="25" t="s">
        <v>113</v>
      </c>
      <c r="AD22" s="35">
        <f t="shared" ref="AD22:AI22" si="22">T22/$Z$22</f>
        <v>0.12857419485241811</v>
      </c>
      <c r="AE22" s="35">
        <f t="shared" si="22"/>
        <v>0.19629211787485004</v>
      </c>
      <c r="AF22" s="35">
        <f t="shared" si="22"/>
        <v>8.670347744543061E-2</v>
      </c>
      <c r="AG22" s="35">
        <f t="shared" si="22"/>
        <v>3.7947194141941497E-2</v>
      </c>
      <c r="AH22" s="35">
        <f t="shared" si="22"/>
        <v>0.10107329751589918</v>
      </c>
      <c r="AI22" s="35">
        <f t="shared" si="22"/>
        <v>0.44940971816946068</v>
      </c>
    </row>
    <row r="23" spans="1:35" x14ac:dyDescent="0.35">
      <c r="A23" t="s">
        <v>114</v>
      </c>
      <c r="B23" s="5">
        <v>2726517</v>
      </c>
      <c r="C23" s="5">
        <v>3662681</v>
      </c>
      <c r="D23" s="5">
        <v>1748026</v>
      </c>
      <c r="E23" s="5">
        <v>1041306</v>
      </c>
      <c r="F23" s="5">
        <v>1832946</v>
      </c>
      <c r="G23" s="5">
        <v>9078215</v>
      </c>
      <c r="H23" s="5">
        <v>20089691</v>
      </c>
      <c r="I23" s="5"/>
      <c r="J23" s="24" t="s">
        <v>114</v>
      </c>
      <c r="K23" s="42">
        <f t="shared" si="3"/>
        <v>0.13571721934399092</v>
      </c>
      <c r="L23" s="40">
        <f t="shared" si="8"/>
        <v>0.18231644279645715</v>
      </c>
      <c r="M23" s="40">
        <f t="shared" si="4"/>
        <v>8.701109439662362E-2</v>
      </c>
      <c r="N23" s="40">
        <f t="shared" si="5"/>
        <v>5.1832852979172256E-2</v>
      </c>
      <c r="O23" s="40">
        <f t="shared" si="6"/>
        <v>9.1238138008195344E-2</v>
      </c>
      <c r="P23" s="42">
        <f t="shared" si="1"/>
        <v>0.45188425247556074</v>
      </c>
      <c r="S23" t="s">
        <v>114</v>
      </c>
      <c r="T23" s="1">
        <v>2345222.85</v>
      </c>
      <c r="U23" s="1">
        <v>3528340</v>
      </c>
      <c r="V23" s="1">
        <v>1689318.58</v>
      </c>
      <c r="W23" s="1">
        <v>661535</v>
      </c>
      <c r="X23" s="1">
        <v>1829651</v>
      </c>
      <c r="Y23" s="1">
        <v>8124051</v>
      </c>
      <c r="Z23" s="1">
        <f t="shared" si="2"/>
        <v>18178118.43</v>
      </c>
      <c r="AC23" s="24" t="s">
        <v>114</v>
      </c>
      <c r="AD23" s="34">
        <f t="shared" ref="AD23:AI23" si="23">T23/$Z$23</f>
        <v>0.12901350923809557</v>
      </c>
      <c r="AE23" s="34">
        <f t="shared" si="23"/>
        <v>0.1940981963335135</v>
      </c>
      <c r="AF23" s="34">
        <f t="shared" si="23"/>
        <v>9.2931432177934162E-2</v>
      </c>
      <c r="AG23" s="34">
        <f t="shared" si="23"/>
        <v>3.6391830240705504E-2</v>
      </c>
      <c r="AH23" s="34">
        <f t="shared" si="23"/>
        <v>0.10065128616284408</v>
      </c>
      <c r="AI23" s="34">
        <f t="shared" si="23"/>
        <v>0.44691374584690724</v>
      </c>
    </row>
    <row r="24" spans="1:35" x14ac:dyDescent="0.35">
      <c r="A24" t="s">
        <v>115</v>
      </c>
      <c r="B24" s="5">
        <v>2747680.0886952714</v>
      </c>
      <c r="C24" s="5">
        <v>3733739</v>
      </c>
      <c r="D24" s="5">
        <v>1744132</v>
      </c>
      <c r="E24" s="5">
        <v>1096467</v>
      </c>
      <c r="F24" s="5">
        <v>1827946</v>
      </c>
      <c r="G24" s="5">
        <v>9342951</v>
      </c>
      <c r="H24" s="5">
        <v>20492915.088695273</v>
      </c>
      <c r="I24" s="5"/>
      <c r="J24" s="41" t="s">
        <v>115</v>
      </c>
      <c r="K24" s="42">
        <f t="shared" si="3"/>
        <v>0.13407951366621354</v>
      </c>
      <c r="L24" s="40">
        <f t="shared" si="8"/>
        <v>0.18219657788264992</v>
      </c>
      <c r="M24" s="40">
        <f t="shared" si="4"/>
        <v>8.5109023896855665E-2</v>
      </c>
      <c r="N24" s="40">
        <f t="shared" si="5"/>
        <v>5.3504686632154928E-2</v>
      </c>
      <c r="O24" s="40">
        <f t="shared" si="6"/>
        <v>8.9198925193828063E-2</v>
      </c>
      <c r="P24" s="42">
        <f t="shared" si="1"/>
        <v>0.45591127272829785</v>
      </c>
      <c r="S24" t="s">
        <v>115</v>
      </c>
      <c r="T24" s="1">
        <v>2402074.7836952712</v>
      </c>
      <c r="U24" s="1">
        <v>3598715</v>
      </c>
      <c r="V24" s="1">
        <v>1684978.73</v>
      </c>
      <c r="W24" s="1">
        <v>686566</v>
      </c>
      <c r="X24" s="1">
        <v>1821289</v>
      </c>
      <c r="Y24" s="1">
        <v>8096493</v>
      </c>
      <c r="Z24" s="1">
        <f t="shared" si="2"/>
        <v>18290116.51369527</v>
      </c>
      <c r="AC24" s="25" t="s">
        <v>115</v>
      </c>
      <c r="AD24" s="35">
        <f t="shared" ref="AD24:AI24" si="24">T24/$Z$24</f>
        <v>0.13133184700582121</v>
      </c>
      <c r="AE24" s="35">
        <f t="shared" si="24"/>
        <v>0.19675735784981768</v>
      </c>
      <c r="AF24" s="35">
        <f t="shared" si="24"/>
        <v>9.2125095471005988E-2</v>
      </c>
      <c r="AG24" s="35">
        <f t="shared" si="24"/>
        <v>3.7537541080501773E-2</v>
      </c>
      <c r="AH24" s="35">
        <f t="shared" si="24"/>
        <v>9.9577769153972068E-2</v>
      </c>
      <c r="AI24" s="35">
        <f t="shared" si="24"/>
        <v>0.44267038943888137</v>
      </c>
    </row>
    <row r="25" spans="1:35" x14ac:dyDescent="0.35">
      <c r="A25" t="s">
        <v>116</v>
      </c>
      <c r="B25" s="5">
        <v>3015167.9594083992</v>
      </c>
      <c r="C25" s="5">
        <v>3804530</v>
      </c>
      <c r="D25" s="5">
        <v>1921759</v>
      </c>
      <c r="E25" s="5">
        <v>1260226</v>
      </c>
      <c r="F25" s="5">
        <v>1958195</v>
      </c>
      <c r="G25" s="5">
        <v>9605314</v>
      </c>
      <c r="H25" s="5">
        <v>21565191.959408399</v>
      </c>
      <c r="I25" s="5"/>
      <c r="J25" s="24" t="s">
        <v>116</v>
      </c>
      <c r="K25" s="42">
        <f t="shared" si="3"/>
        <v>0.13981642106797712</v>
      </c>
      <c r="L25" s="40">
        <f t="shared" si="8"/>
        <v>0.17641994595555505</v>
      </c>
      <c r="M25" s="40">
        <f t="shared" si="4"/>
        <v>8.911392968897644E-2</v>
      </c>
      <c r="N25" s="40">
        <f t="shared" si="5"/>
        <v>5.8437968109539239E-2</v>
      </c>
      <c r="O25" s="40">
        <f t="shared" si="6"/>
        <v>9.0803504262139637E-2</v>
      </c>
      <c r="P25" s="42">
        <f t="shared" si="1"/>
        <v>0.44540823091581255</v>
      </c>
      <c r="S25" t="s">
        <v>116</v>
      </c>
      <c r="T25" s="1">
        <v>2624366.1724083992</v>
      </c>
      <c r="U25" s="1">
        <v>3668390</v>
      </c>
      <c r="V25" s="1">
        <v>1850328.8</v>
      </c>
      <c r="W25" s="1">
        <v>781729</v>
      </c>
      <c r="X25" s="1">
        <v>1952007</v>
      </c>
      <c r="Y25" s="1">
        <v>8424787.5</v>
      </c>
      <c r="Z25" s="1">
        <f t="shared" si="2"/>
        <v>19301608.472408399</v>
      </c>
      <c r="AC25" s="24" t="s">
        <v>116</v>
      </c>
      <c r="AD25" s="34">
        <f t="shared" ref="AD25:AI25" si="25">T25/$Z$25</f>
        <v>0.13596619039081245</v>
      </c>
      <c r="AE25" s="34">
        <f t="shared" si="25"/>
        <v>0.19005618134073926</v>
      </c>
      <c r="AF25" s="34">
        <f t="shared" si="25"/>
        <v>9.5863969194331156E-2</v>
      </c>
      <c r="AG25" s="34">
        <f t="shared" si="25"/>
        <v>4.0500717912576027E-2</v>
      </c>
      <c r="AH25" s="34">
        <f t="shared" si="25"/>
        <v>0.10113183068604822</v>
      </c>
      <c r="AI25" s="34">
        <f t="shared" si="25"/>
        <v>0.43648111047549287</v>
      </c>
    </row>
    <row r="26" spans="1:35" x14ac:dyDescent="0.3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V26" s="36"/>
      <c r="W26" s="36"/>
      <c r="X26" s="36"/>
    </row>
    <row r="27" spans="1:35" x14ac:dyDescent="0.3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V27" s="36"/>
      <c r="W27" s="36"/>
      <c r="X27" s="36"/>
    </row>
    <row r="28" spans="1:35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V28" s="36"/>
      <c r="W28" s="36"/>
      <c r="X28" s="36"/>
    </row>
    <row r="29" spans="1:35" x14ac:dyDescent="0.3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V29" s="36"/>
      <c r="W29" s="36"/>
      <c r="X29" s="36"/>
    </row>
    <row r="30" spans="1:35" ht="58" x14ac:dyDescent="0.35">
      <c r="B30" s="12"/>
      <c r="C30" s="16" t="s">
        <v>31</v>
      </c>
      <c r="D30" s="16" t="s">
        <v>32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4"/>
      <c r="V30" s="14"/>
      <c r="Z30" s="1"/>
    </row>
    <row r="31" spans="1:35" hidden="1" x14ac:dyDescent="0.35">
      <c r="A31" t="s">
        <v>1</v>
      </c>
      <c r="B31" s="12" t="s">
        <v>6</v>
      </c>
      <c r="C31" s="12">
        <f t="shared" ref="C31:C49" si="26">T6/B6</f>
        <v>0.96367197883451439</v>
      </c>
      <c r="D31" s="12">
        <f>1-C31</f>
        <v>3.6328021165485613E-2</v>
      </c>
      <c r="T31"/>
      <c r="Z31" s="1"/>
    </row>
    <row r="32" spans="1:35" hidden="1" x14ac:dyDescent="0.35">
      <c r="B32" s="12" t="s">
        <v>7</v>
      </c>
      <c r="C32" s="12">
        <f t="shared" si="26"/>
        <v>0.96143938716848931</v>
      </c>
      <c r="D32" s="12">
        <f t="shared" ref="D32:D50" si="27">1-C32</f>
        <v>3.8560612831510688E-2</v>
      </c>
      <c r="T32"/>
      <c r="Z32" s="1"/>
    </row>
    <row r="33" spans="1:26" hidden="1" x14ac:dyDescent="0.35">
      <c r="B33" s="12" t="s">
        <v>8</v>
      </c>
      <c r="C33" s="12">
        <f t="shared" si="26"/>
        <v>0.93938999371125342</v>
      </c>
      <c r="D33" s="12">
        <f t="shared" si="27"/>
        <v>6.0610006288746576E-2</v>
      </c>
      <c r="T33"/>
      <c r="Z33" s="1"/>
    </row>
    <row r="34" spans="1:26" hidden="1" x14ac:dyDescent="0.35">
      <c r="B34" s="12" t="s">
        <v>9</v>
      </c>
      <c r="C34" s="12">
        <f t="shared" si="26"/>
        <v>0.91705193719830735</v>
      </c>
      <c r="D34" s="12">
        <f t="shared" si="27"/>
        <v>8.2948062801692646E-2</v>
      </c>
      <c r="T34"/>
      <c r="Z34" s="1"/>
    </row>
    <row r="35" spans="1:26" hidden="1" x14ac:dyDescent="0.35">
      <c r="B35" s="12" t="s">
        <v>10</v>
      </c>
      <c r="C35" s="12">
        <f t="shared" si="26"/>
        <v>0.91116053278419806</v>
      </c>
      <c r="D35" s="12">
        <f t="shared" si="27"/>
        <v>8.8839467215801937E-2</v>
      </c>
      <c r="T35"/>
      <c r="Z35" s="1"/>
    </row>
    <row r="36" spans="1:26" hidden="1" x14ac:dyDescent="0.35">
      <c r="B36" s="12" t="s">
        <v>11</v>
      </c>
      <c r="C36" s="12">
        <f t="shared" si="26"/>
        <v>0.90076904972049798</v>
      </c>
      <c r="D36" s="12">
        <f t="shared" si="27"/>
        <v>9.9230950279502017E-2</v>
      </c>
      <c r="T36"/>
      <c r="Z36" s="1"/>
    </row>
    <row r="37" spans="1:26" hidden="1" x14ac:dyDescent="0.35">
      <c r="B37" s="12" t="s">
        <v>12</v>
      </c>
      <c r="C37" s="12">
        <f t="shared" si="26"/>
        <v>0.91372423541535652</v>
      </c>
      <c r="D37" s="12">
        <f t="shared" si="27"/>
        <v>8.6275764584643477E-2</v>
      </c>
      <c r="T37"/>
      <c r="Z37" s="1"/>
    </row>
    <row r="38" spans="1:26" hidden="1" x14ac:dyDescent="0.35">
      <c r="B38" s="12" t="s">
        <v>13</v>
      </c>
      <c r="C38" s="12">
        <f t="shared" si="26"/>
        <v>0.92519131220454598</v>
      </c>
      <c r="D38" s="12">
        <f t="shared" si="27"/>
        <v>7.4808687795454021E-2</v>
      </c>
      <c r="T38"/>
      <c r="Z38" s="1"/>
    </row>
    <row r="39" spans="1:26" x14ac:dyDescent="0.35">
      <c r="A39" t="s">
        <v>131</v>
      </c>
      <c r="B39" s="12" t="s">
        <v>14</v>
      </c>
      <c r="C39" s="12">
        <f t="shared" si="26"/>
        <v>0.92253745592139536</v>
      </c>
      <c r="D39" s="12">
        <f t="shared" si="27"/>
        <v>7.7462544078604645E-2</v>
      </c>
      <c r="T39"/>
      <c r="Z39" s="1"/>
    </row>
    <row r="40" spans="1:26" x14ac:dyDescent="0.35">
      <c r="B40" s="12" t="s">
        <v>15</v>
      </c>
      <c r="C40" s="12">
        <f t="shared" si="26"/>
        <v>0.90502344688419667</v>
      </c>
      <c r="D40" s="12">
        <f t="shared" si="27"/>
        <v>9.497655311580333E-2</v>
      </c>
      <c r="T40"/>
      <c r="Z40" s="1"/>
    </row>
    <row r="41" spans="1:26" x14ac:dyDescent="0.35">
      <c r="B41" s="12" t="s">
        <v>16</v>
      </c>
      <c r="C41" s="12">
        <f t="shared" si="26"/>
        <v>0.8793836317495719</v>
      </c>
      <c r="D41" s="12">
        <f t="shared" si="27"/>
        <v>0.1206163682504281</v>
      </c>
      <c r="T41"/>
      <c r="Z41" s="1"/>
    </row>
    <row r="42" spans="1:26" x14ac:dyDescent="0.35">
      <c r="B42" s="12" t="s">
        <v>17</v>
      </c>
      <c r="C42" s="12">
        <f t="shared" si="26"/>
        <v>0.87827236060269442</v>
      </c>
      <c r="D42" s="12">
        <f t="shared" si="27"/>
        <v>0.12172763939730558</v>
      </c>
      <c r="T42"/>
      <c r="Z42" s="1"/>
    </row>
    <row r="43" spans="1:26" x14ac:dyDescent="0.35">
      <c r="B43" s="12" t="s">
        <v>18</v>
      </c>
      <c r="C43" s="12">
        <f t="shared" si="26"/>
        <v>0.86651490961763145</v>
      </c>
      <c r="D43" s="12">
        <f t="shared" si="27"/>
        <v>0.13348509038236855</v>
      </c>
      <c r="T43"/>
      <c r="Z43" s="1"/>
    </row>
    <row r="44" spans="1:26" x14ac:dyDescent="0.35">
      <c r="B44" s="12" t="s">
        <v>19</v>
      </c>
      <c r="C44" s="12">
        <f t="shared" si="26"/>
        <v>0.8584450988148985</v>
      </c>
      <c r="D44" s="12">
        <f t="shared" si="27"/>
        <v>0.1415549011851015</v>
      </c>
      <c r="T44"/>
      <c r="Z44" s="1"/>
    </row>
    <row r="45" spans="1:26" x14ac:dyDescent="0.35">
      <c r="B45" s="12" t="s">
        <v>20</v>
      </c>
      <c r="C45" s="12">
        <f t="shared" si="26"/>
        <v>0.85180308388051673</v>
      </c>
      <c r="D45" s="12">
        <f t="shared" si="27"/>
        <v>0.14819691611948327</v>
      </c>
      <c r="T45"/>
      <c r="Z45" s="1"/>
    </row>
    <row r="46" spans="1:26" x14ac:dyDescent="0.35">
      <c r="B46" s="12" t="s">
        <v>21</v>
      </c>
      <c r="C46" s="12">
        <f t="shared" si="26"/>
        <v>0.87088088098017735</v>
      </c>
      <c r="D46" s="12">
        <f t="shared" si="27"/>
        <v>0.12911911901982265</v>
      </c>
      <c r="T46"/>
      <c r="Z46" s="1"/>
    </row>
    <row r="47" spans="1:26" x14ac:dyDescent="0.35">
      <c r="B47" s="12" t="s">
        <v>113</v>
      </c>
      <c r="C47" s="12">
        <f t="shared" si="26"/>
        <v>0.8735257015268777</v>
      </c>
      <c r="D47" s="12">
        <f t="shared" si="27"/>
        <v>0.1264742984731223</v>
      </c>
      <c r="T47"/>
      <c r="Z47" s="1"/>
    </row>
    <row r="48" spans="1:26" x14ac:dyDescent="0.35">
      <c r="B48" s="12" t="s">
        <v>114</v>
      </c>
      <c r="C48" s="12">
        <f t="shared" si="26"/>
        <v>0.86015339350534037</v>
      </c>
      <c r="D48" s="12">
        <f t="shared" si="27"/>
        <v>0.13984660649465963</v>
      </c>
      <c r="T48"/>
      <c r="Z48" s="1"/>
    </row>
    <row r="49" spans="1:26" x14ac:dyDescent="0.35">
      <c r="B49" s="12" t="s">
        <v>115</v>
      </c>
      <c r="C49" s="12">
        <f t="shared" si="26"/>
        <v>0.87421923446549776</v>
      </c>
      <c r="D49" s="12">
        <f t="shared" si="27"/>
        <v>0.12578076553450224</v>
      </c>
      <c r="T49"/>
      <c r="Z49" s="1"/>
    </row>
    <row r="50" spans="1:26" x14ac:dyDescent="0.35">
      <c r="B50" s="12" t="s">
        <v>116</v>
      </c>
      <c r="C50" s="12">
        <f>T25/B25</f>
        <v>0.87038805391236695</v>
      </c>
      <c r="D50" s="12">
        <f t="shared" si="27"/>
        <v>0.12961194608763305</v>
      </c>
      <c r="T50"/>
      <c r="Z50" s="1"/>
    </row>
    <row r="51" spans="1:26" hidden="1" x14ac:dyDescent="0.35">
      <c r="A51" t="s">
        <v>2</v>
      </c>
      <c r="B51" s="12" t="s">
        <v>6</v>
      </c>
      <c r="C51" s="12" t="e">
        <f>T30/B30</f>
        <v>#DIV/0!</v>
      </c>
      <c r="D51" s="12" t="e">
        <f>1-C51</f>
        <v>#DIV/0!</v>
      </c>
      <c r="T51"/>
      <c r="Z51" s="1"/>
    </row>
    <row r="52" spans="1:26" hidden="1" x14ac:dyDescent="0.35">
      <c r="B52" s="12" t="s">
        <v>7</v>
      </c>
      <c r="C52" s="12" t="e">
        <f>T31/B31</f>
        <v>#VALUE!</v>
      </c>
      <c r="D52" s="12" t="e">
        <f t="shared" ref="D52:D70" si="28">1-C52</f>
        <v>#VALUE!</v>
      </c>
      <c r="T52"/>
      <c r="Z52" s="1"/>
    </row>
    <row r="53" spans="1:26" hidden="1" x14ac:dyDescent="0.35">
      <c r="B53" s="12" t="s">
        <v>8</v>
      </c>
      <c r="C53" s="12" t="e">
        <f>T32/B32</f>
        <v>#VALUE!</v>
      </c>
      <c r="D53" s="12" t="e">
        <f t="shared" si="28"/>
        <v>#VALUE!</v>
      </c>
      <c r="T53"/>
      <c r="Z53" s="1"/>
    </row>
    <row r="54" spans="1:26" hidden="1" x14ac:dyDescent="0.35">
      <c r="B54" s="12" t="s">
        <v>9</v>
      </c>
      <c r="C54" s="12" t="e">
        <f>T33/B33</f>
        <v>#VALUE!</v>
      </c>
      <c r="D54" s="12" t="e">
        <f t="shared" si="28"/>
        <v>#VALUE!</v>
      </c>
      <c r="T54"/>
      <c r="Z54" s="1"/>
    </row>
    <row r="55" spans="1:26" hidden="1" x14ac:dyDescent="0.35">
      <c r="A55" t="s">
        <v>2</v>
      </c>
      <c r="B55" s="12" t="s">
        <v>10</v>
      </c>
      <c r="C55" s="15">
        <f t="shared" ref="C55:C70" si="29">U10/C10</f>
        <v>0.97794233448338541</v>
      </c>
      <c r="D55" s="12">
        <f t="shared" si="28"/>
        <v>2.2057665516614589E-2</v>
      </c>
      <c r="T55"/>
      <c r="Z55" s="1"/>
    </row>
    <row r="56" spans="1:26" hidden="1" x14ac:dyDescent="0.35">
      <c r="B56" s="12" t="s">
        <v>11</v>
      </c>
      <c r="C56" s="15">
        <f t="shared" si="29"/>
        <v>0.96342540002513977</v>
      </c>
      <c r="D56" s="12">
        <f t="shared" si="28"/>
        <v>3.6574599974860234E-2</v>
      </c>
      <c r="T56"/>
      <c r="Z56" s="1"/>
    </row>
    <row r="57" spans="1:26" hidden="1" x14ac:dyDescent="0.35">
      <c r="B57" s="12" t="s">
        <v>12</v>
      </c>
      <c r="C57" s="15">
        <f t="shared" si="29"/>
        <v>0.96997288467446263</v>
      </c>
      <c r="D57" s="12">
        <f t="shared" si="28"/>
        <v>3.0027115325537368E-2</v>
      </c>
      <c r="T57"/>
      <c r="Z57" s="1"/>
    </row>
    <row r="58" spans="1:26" hidden="1" x14ac:dyDescent="0.35">
      <c r="B58" s="12" t="s">
        <v>13</v>
      </c>
      <c r="C58" s="15">
        <f t="shared" si="29"/>
        <v>0.96997607019090037</v>
      </c>
      <c r="D58" s="12">
        <f t="shared" si="28"/>
        <v>3.0023929809099625E-2</v>
      </c>
      <c r="T58"/>
      <c r="Z58" s="1"/>
    </row>
    <row r="59" spans="1:26" x14ac:dyDescent="0.35">
      <c r="A59" t="s">
        <v>126</v>
      </c>
      <c r="B59" s="12" t="s">
        <v>14</v>
      </c>
      <c r="C59" s="15">
        <f t="shared" si="29"/>
        <v>0.96123431698423722</v>
      </c>
      <c r="D59" s="12">
        <f t="shared" si="28"/>
        <v>3.8765683015762775E-2</v>
      </c>
      <c r="T59"/>
      <c r="Z59" s="1"/>
    </row>
    <row r="60" spans="1:26" x14ac:dyDescent="0.35">
      <c r="B60" s="12" t="s">
        <v>15</v>
      </c>
      <c r="C60" s="15">
        <f t="shared" si="29"/>
        <v>0.96141030225901281</v>
      </c>
      <c r="D60" s="12">
        <f t="shared" si="28"/>
        <v>3.8589697740987194E-2</v>
      </c>
      <c r="T60"/>
      <c r="Z60" s="1"/>
    </row>
    <row r="61" spans="1:26" x14ac:dyDescent="0.35">
      <c r="B61" s="12" t="s">
        <v>16</v>
      </c>
      <c r="C61" s="15">
        <f t="shared" si="29"/>
        <v>0.95578218420696748</v>
      </c>
      <c r="D61" s="12">
        <f t="shared" si="28"/>
        <v>4.4217815793032522E-2</v>
      </c>
      <c r="T61"/>
      <c r="Z61" s="1"/>
    </row>
    <row r="62" spans="1:26" x14ac:dyDescent="0.35">
      <c r="B62" s="12" t="s">
        <v>17</v>
      </c>
      <c r="C62" s="15">
        <f>U17/C17</f>
        <v>0.9638022474747745</v>
      </c>
      <c r="D62" s="12">
        <f t="shared" si="28"/>
        <v>3.6197752525225502E-2</v>
      </c>
      <c r="T62"/>
      <c r="Z62" s="1"/>
    </row>
    <row r="63" spans="1:26" x14ac:dyDescent="0.35">
      <c r="B63" s="12" t="s">
        <v>18</v>
      </c>
      <c r="C63" s="15">
        <f t="shared" si="29"/>
        <v>0.99978204305529605</v>
      </c>
      <c r="D63" s="12">
        <f t="shared" si="28"/>
        <v>2.1795694470394533E-4</v>
      </c>
      <c r="T63"/>
      <c r="Z63" s="1"/>
    </row>
    <row r="64" spans="1:26" x14ac:dyDescent="0.35">
      <c r="B64" s="12" t="s">
        <v>19</v>
      </c>
      <c r="C64" s="15">
        <f>U19/C19</f>
        <v>0.9999890345173712</v>
      </c>
      <c r="D64" s="12">
        <f t="shared" si="28"/>
        <v>1.0965482628799705E-5</v>
      </c>
      <c r="T64"/>
      <c r="Z64" s="1"/>
    </row>
    <row r="65" spans="1:26" x14ac:dyDescent="0.35">
      <c r="B65" s="12" t="s">
        <v>20</v>
      </c>
      <c r="C65" s="15">
        <f t="shared" si="29"/>
        <v>0.95992095279624368</v>
      </c>
      <c r="D65" s="12">
        <f t="shared" si="28"/>
        <v>4.0079047203756324E-2</v>
      </c>
      <c r="T65"/>
      <c r="Z65" s="1"/>
    </row>
    <row r="66" spans="1:26" x14ac:dyDescent="0.35">
      <c r="B66" s="12" t="s">
        <v>21</v>
      </c>
      <c r="C66" s="15">
        <f t="shared" si="29"/>
        <v>0.96489033919065836</v>
      </c>
      <c r="D66" s="12">
        <f t="shared" si="28"/>
        <v>3.5109660809341636E-2</v>
      </c>
      <c r="T66"/>
      <c r="Z66" s="1"/>
    </row>
    <row r="67" spans="1:26" x14ac:dyDescent="0.35">
      <c r="B67" s="12" t="s">
        <v>113</v>
      </c>
      <c r="C67" s="15">
        <f t="shared" si="29"/>
        <v>0.96428394852638744</v>
      </c>
      <c r="D67" s="12">
        <f t="shared" si="28"/>
        <v>3.5716051473612564E-2</v>
      </c>
      <c r="T67"/>
      <c r="Z67" s="1"/>
    </row>
    <row r="68" spans="1:26" x14ac:dyDescent="0.35">
      <c r="B68" s="12" t="s">
        <v>114</v>
      </c>
      <c r="C68" s="15">
        <f t="shared" si="29"/>
        <v>0.96332167611648412</v>
      </c>
      <c r="D68" s="12">
        <f t="shared" si="28"/>
        <v>3.6678323883515884E-2</v>
      </c>
      <c r="T68"/>
      <c r="Z68" s="1"/>
    </row>
    <row r="69" spans="1:26" x14ac:dyDescent="0.35">
      <c r="B69" s="12" t="s">
        <v>115</v>
      </c>
      <c r="C69" s="15">
        <f t="shared" si="29"/>
        <v>0.96383678666344919</v>
      </c>
      <c r="D69" s="12">
        <f t="shared" si="28"/>
        <v>3.6163213336550815E-2</v>
      </c>
      <c r="T69"/>
      <c r="Z69" s="1"/>
    </row>
    <row r="70" spans="1:26" x14ac:dyDescent="0.35">
      <c r="B70" s="12" t="s">
        <v>116</v>
      </c>
      <c r="C70" s="15">
        <f t="shared" si="29"/>
        <v>0.964216342097447</v>
      </c>
      <c r="D70" s="12">
        <f t="shared" si="28"/>
        <v>3.5783657902553001E-2</v>
      </c>
      <c r="T70"/>
      <c r="Z70" s="1"/>
    </row>
    <row r="71" spans="1:26" hidden="1" x14ac:dyDescent="0.35">
      <c r="B71" s="12" t="s">
        <v>6</v>
      </c>
      <c r="C71" s="15">
        <f t="shared" ref="C71:C90" si="30">V6/D6</f>
        <v>0.97296938890478668</v>
      </c>
      <c r="D71" s="12">
        <f>1-C71</f>
        <v>2.7030611095213319E-2</v>
      </c>
      <c r="T71"/>
      <c r="Z71" s="1"/>
    </row>
    <row r="72" spans="1:26" hidden="1" x14ac:dyDescent="0.35">
      <c r="B72" s="12" t="s">
        <v>7</v>
      </c>
      <c r="C72" s="15">
        <f t="shared" si="30"/>
        <v>0.97157977963296283</v>
      </c>
      <c r="D72" s="12">
        <f t="shared" ref="D72:D90" si="31">1-C72</f>
        <v>2.8420220367037174E-2</v>
      </c>
      <c r="T72"/>
      <c r="Z72" s="1"/>
    </row>
    <row r="73" spans="1:26" hidden="1" x14ac:dyDescent="0.35">
      <c r="B73" s="12" t="s">
        <v>8</v>
      </c>
      <c r="C73" s="15">
        <f t="shared" si="30"/>
        <v>0.96856314847109326</v>
      </c>
      <c r="D73" s="12">
        <f t="shared" si="31"/>
        <v>3.143685152890674E-2</v>
      </c>
      <c r="T73"/>
      <c r="Z73" s="1"/>
    </row>
    <row r="74" spans="1:26" hidden="1" x14ac:dyDescent="0.35">
      <c r="B74" s="12" t="s">
        <v>9</v>
      </c>
      <c r="C74" s="15">
        <f t="shared" si="30"/>
        <v>0.96877692866588705</v>
      </c>
      <c r="D74" s="12">
        <f t="shared" si="31"/>
        <v>3.1223071334112951E-2</v>
      </c>
      <c r="T74"/>
      <c r="Z74" s="1"/>
    </row>
    <row r="75" spans="1:26" hidden="1" x14ac:dyDescent="0.35">
      <c r="A75" t="s">
        <v>24</v>
      </c>
      <c r="B75" s="12" t="s">
        <v>10</v>
      </c>
      <c r="C75" s="15">
        <f t="shared" si="30"/>
        <v>0.97392134486357373</v>
      </c>
      <c r="D75" s="12">
        <f t="shared" si="31"/>
        <v>2.6078655136426265E-2</v>
      </c>
      <c r="T75"/>
      <c r="Z75" s="1"/>
    </row>
    <row r="76" spans="1:26" hidden="1" x14ac:dyDescent="0.35">
      <c r="B76" s="12" t="s">
        <v>11</v>
      </c>
      <c r="C76" s="15">
        <f t="shared" si="30"/>
        <v>0.97469625840435126</v>
      </c>
      <c r="D76" s="12">
        <f t="shared" si="31"/>
        <v>2.5303741595648743E-2</v>
      </c>
      <c r="T76"/>
      <c r="Z76" s="1"/>
    </row>
    <row r="77" spans="1:26" hidden="1" x14ac:dyDescent="0.35">
      <c r="B77" s="12" t="s">
        <v>12</v>
      </c>
      <c r="C77" s="15">
        <f t="shared" si="30"/>
        <v>0.97402611363366265</v>
      </c>
      <c r="D77" s="12">
        <f t="shared" si="31"/>
        <v>2.5973886366337351E-2</v>
      </c>
      <c r="T77"/>
      <c r="Z77" s="1"/>
    </row>
    <row r="78" spans="1:26" hidden="1" x14ac:dyDescent="0.35">
      <c r="B78" s="12" t="s">
        <v>13</v>
      </c>
      <c r="C78" s="15">
        <f t="shared" si="30"/>
        <v>0.97442488922104131</v>
      </c>
      <c r="D78" s="12">
        <f t="shared" si="31"/>
        <v>2.5575110778958687E-2</v>
      </c>
      <c r="T78"/>
      <c r="Z78" s="1"/>
    </row>
    <row r="79" spans="1:26" x14ac:dyDescent="0.35">
      <c r="A79" t="s">
        <v>128</v>
      </c>
      <c r="B79" s="12" t="s">
        <v>14</v>
      </c>
      <c r="C79" s="15">
        <f t="shared" si="30"/>
        <v>0.97341891383931478</v>
      </c>
      <c r="D79" s="12">
        <f t="shared" si="31"/>
        <v>2.6581086160685219E-2</v>
      </c>
      <c r="T79"/>
      <c r="Z79" s="1"/>
    </row>
    <row r="80" spans="1:26" x14ac:dyDescent="0.35">
      <c r="B80" s="12" t="s">
        <v>15</v>
      </c>
      <c r="C80" s="15">
        <f t="shared" si="30"/>
        <v>0.97362895162385354</v>
      </c>
      <c r="D80" s="12">
        <f t="shared" si="31"/>
        <v>2.6371048376146455E-2</v>
      </c>
      <c r="T80"/>
      <c r="Z80" s="1"/>
    </row>
    <row r="81" spans="1:26" x14ac:dyDescent="0.35">
      <c r="B81" s="12" t="s">
        <v>16</v>
      </c>
      <c r="C81" s="15">
        <f t="shared" si="30"/>
        <v>0.65881967184367585</v>
      </c>
      <c r="D81" s="12">
        <f t="shared" si="31"/>
        <v>0.34118032815632415</v>
      </c>
      <c r="T81"/>
      <c r="Z81" s="1"/>
    </row>
    <row r="82" spans="1:26" x14ac:dyDescent="0.35">
      <c r="B82" s="12" t="s">
        <v>17</v>
      </c>
      <c r="C82" s="15">
        <f>V17/D17</f>
        <v>0.68378830184738737</v>
      </c>
      <c r="D82" s="12">
        <f t="shared" si="31"/>
        <v>0.31621169815261263</v>
      </c>
      <c r="T82"/>
      <c r="Z82" s="1"/>
    </row>
    <row r="83" spans="1:26" x14ac:dyDescent="0.35">
      <c r="B83" s="12" t="s">
        <v>18</v>
      </c>
      <c r="C83" s="15">
        <f t="shared" si="30"/>
        <v>0.91012826029184879</v>
      </c>
      <c r="D83" s="12">
        <f t="shared" si="31"/>
        <v>8.987173970815121E-2</v>
      </c>
      <c r="T83"/>
      <c r="Z83" s="1"/>
    </row>
    <row r="84" spans="1:26" x14ac:dyDescent="0.35">
      <c r="B84" s="12" t="s">
        <v>19</v>
      </c>
      <c r="C84" s="15">
        <f t="shared" si="30"/>
        <v>0.9092683405020866</v>
      </c>
      <c r="D84" s="12">
        <f t="shared" si="31"/>
        <v>9.0731659497913397E-2</v>
      </c>
      <c r="T84"/>
      <c r="Z84" s="1"/>
    </row>
    <row r="85" spans="1:26" x14ac:dyDescent="0.35">
      <c r="B85" s="12" t="s">
        <v>20</v>
      </c>
      <c r="C85" s="15">
        <f t="shared" si="30"/>
        <v>0.95628255676051199</v>
      </c>
      <c r="D85" s="12">
        <f t="shared" si="31"/>
        <v>4.3717443239488007E-2</v>
      </c>
      <c r="T85"/>
      <c r="Z85" s="1"/>
    </row>
    <row r="86" spans="1:26" x14ac:dyDescent="0.35">
      <c r="B86" s="12" t="s">
        <v>21</v>
      </c>
      <c r="C86" s="15">
        <f>V21/D21</f>
        <v>0.91068759152938317</v>
      </c>
      <c r="D86" s="12">
        <f t="shared" si="31"/>
        <v>8.9312408470616833E-2</v>
      </c>
      <c r="T86"/>
      <c r="Z86" s="1"/>
    </row>
    <row r="87" spans="1:26" x14ac:dyDescent="0.35">
      <c r="B87" s="12" t="s">
        <v>113</v>
      </c>
      <c r="C87" s="15">
        <f t="shared" si="30"/>
        <v>0.96405659944963662</v>
      </c>
      <c r="D87" s="12">
        <f t="shared" si="31"/>
        <v>3.594340055036338E-2</v>
      </c>
      <c r="T87"/>
      <c r="Z87" s="1"/>
    </row>
    <row r="88" spans="1:26" x14ac:dyDescent="0.35">
      <c r="B88" s="12" t="s">
        <v>114</v>
      </c>
      <c r="C88" s="15">
        <f t="shared" si="30"/>
        <v>0.96641501899857329</v>
      </c>
      <c r="D88" s="12">
        <f t="shared" si="31"/>
        <v>3.3584981001426706E-2</v>
      </c>
      <c r="T88"/>
      <c r="Z88" s="1"/>
    </row>
    <row r="89" spans="1:26" x14ac:dyDescent="0.35">
      <c r="B89" s="12" t="s">
        <v>115</v>
      </c>
      <c r="C89" s="15">
        <f t="shared" si="30"/>
        <v>0.96608440760217684</v>
      </c>
      <c r="D89" s="12">
        <f t="shared" si="31"/>
        <v>3.3915592397823158E-2</v>
      </c>
      <c r="T89"/>
      <c r="Z89" s="1"/>
    </row>
    <row r="90" spans="1:26" x14ac:dyDescent="0.35">
      <c r="B90" s="12" t="s">
        <v>116</v>
      </c>
      <c r="C90" s="15">
        <f t="shared" si="30"/>
        <v>0.96283082321976898</v>
      </c>
      <c r="D90" s="12">
        <f t="shared" si="31"/>
        <v>3.7169176780231017E-2</v>
      </c>
      <c r="T90"/>
      <c r="Z90" s="1"/>
    </row>
    <row r="91" spans="1:26" ht="23.25" hidden="1" customHeight="1" x14ac:dyDescent="0.35">
      <c r="A91" t="s">
        <v>3</v>
      </c>
      <c r="B91" s="12" t="s">
        <v>6</v>
      </c>
      <c r="C91" s="15">
        <f t="shared" ref="C91:C110" si="32">W6/E6</f>
        <v>0.57631005801244661</v>
      </c>
      <c r="D91" s="12">
        <f>1-C91</f>
        <v>0.42368994198755339</v>
      </c>
      <c r="T91"/>
      <c r="Z91" s="1"/>
    </row>
    <row r="92" spans="1:26" hidden="1" x14ac:dyDescent="0.35">
      <c r="B92" s="12" t="s">
        <v>7</v>
      </c>
      <c r="C92" s="15">
        <f t="shared" si="32"/>
        <v>0.5721133425751731</v>
      </c>
      <c r="D92" s="12">
        <f t="shared" ref="D92:D111" si="33">1-C92</f>
        <v>0.4278866574248269</v>
      </c>
      <c r="T92"/>
      <c r="Z92" s="1"/>
    </row>
    <row r="93" spans="1:26" hidden="1" x14ac:dyDescent="0.35">
      <c r="B93" s="12" t="s">
        <v>8</v>
      </c>
      <c r="C93" s="15">
        <f t="shared" si="32"/>
        <v>0.64312509052520661</v>
      </c>
      <c r="D93" s="12">
        <f t="shared" si="33"/>
        <v>0.35687490947479339</v>
      </c>
      <c r="T93"/>
      <c r="Z93" s="1"/>
    </row>
    <row r="94" spans="1:26" hidden="1" x14ac:dyDescent="0.35">
      <c r="B94" s="12" t="s">
        <v>9</v>
      </c>
      <c r="C94" s="15">
        <f t="shared" si="32"/>
        <v>0.62152263305974997</v>
      </c>
      <c r="D94" s="12">
        <f t="shared" si="33"/>
        <v>0.37847736694025003</v>
      </c>
      <c r="T94"/>
      <c r="Z94" s="1"/>
    </row>
    <row r="95" spans="1:26" hidden="1" x14ac:dyDescent="0.35">
      <c r="B95" s="12" t="s">
        <v>10</v>
      </c>
      <c r="C95" s="15">
        <f t="shared" si="32"/>
        <v>0.69428562240103842</v>
      </c>
      <c r="D95" s="12">
        <f t="shared" si="33"/>
        <v>0.30571437759896158</v>
      </c>
      <c r="T95"/>
      <c r="Z95" s="1"/>
    </row>
    <row r="96" spans="1:26" hidden="1" x14ac:dyDescent="0.35">
      <c r="B96" s="12" t="s">
        <v>11</v>
      </c>
      <c r="C96" s="15">
        <f t="shared" si="32"/>
        <v>0.71716140916228299</v>
      </c>
      <c r="D96" s="12">
        <f t="shared" si="33"/>
        <v>0.28283859083771701</v>
      </c>
      <c r="T96"/>
      <c r="Z96" s="1"/>
    </row>
    <row r="97" spans="1:26" hidden="1" x14ac:dyDescent="0.35">
      <c r="A97" t="s">
        <v>3</v>
      </c>
      <c r="B97" s="12" t="s">
        <v>12</v>
      </c>
      <c r="C97" s="15">
        <f t="shared" si="32"/>
        <v>0.71679698519744717</v>
      </c>
      <c r="D97" s="12">
        <f t="shared" si="33"/>
        <v>0.28320301480255283</v>
      </c>
      <c r="T97"/>
      <c r="Z97" s="1"/>
    </row>
    <row r="98" spans="1:26" hidden="1" x14ac:dyDescent="0.35">
      <c r="B98" s="12" t="s">
        <v>13</v>
      </c>
      <c r="C98" s="15">
        <f t="shared" si="32"/>
        <v>0.69747939350768295</v>
      </c>
      <c r="D98" s="12">
        <f t="shared" si="33"/>
        <v>0.30252060649231705</v>
      </c>
      <c r="T98"/>
      <c r="Z98" s="1"/>
    </row>
    <row r="99" spans="1:26" x14ac:dyDescent="0.35">
      <c r="A99" t="s">
        <v>127</v>
      </c>
      <c r="B99" s="12" t="s">
        <v>14</v>
      </c>
      <c r="C99" s="15">
        <f t="shared" si="32"/>
        <v>0.64322115961580639</v>
      </c>
      <c r="D99" s="12">
        <f t="shared" si="33"/>
        <v>0.35677884038419361</v>
      </c>
      <c r="T99"/>
      <c r="Z99" s="1"/>
    </row>
    <row r="100" spans="1:26" x14ac:dyDescent="0.35">
      <c r="B100" s="12" t="s">
        <v>15</v>
      </c>
      <c r="C100" s="15">
        <f t="shared" si="32"/>
        <v>0.63923499393288541</v>
      </c>
      <c r="D100" s="12">
        <f t="shared" si="33"/>
        <v>0.36076500606711459</v>
      </c>
      <c r="T100"/>
      <c r="Z100" s="1"/>
    </row>
    <row r="101" spans="1:26" x14ac:dyDescent="0.35">
      <c r="B101" s="12" t="s">
        <v>16</v>
      </c>
      <c r="C101" s="15">
        <f t="shared" si="32"/>
        <v>0.60770409083635946</v>
      </c>
      <c r="D101" s="12">
        <f t="shared" si="33"/>
        <v>0.39229590916364054</v>
      </c>
      <c r="T101"/>
      <c r="Z101" s="1"/>
    </row>
    <row r="102" spans="1:26" x14ac:dyDescent="0.35">
      <c r="B102" s="12" t="s">
        <v>17</v>
      </c>
      <c r="C102" s="15">
        <f t="shared" si="32"/>
        <v>0.53300197127084015</v>
      </c>
      <c r="D102" s="12">
        <f t="shared" si="33"/>
        <v>0.46699802872915985</v>
      </c>
      <c r="T102"/>
      <c r="Z102" s="1"/>
    </row>
    <row r="103" spans="1:26" x14ac:dyDescent="0.35">
      <c r="B103" s="12" t="s">
        <v>18</v>
      </c>
      <c r="C103" s="15">
        <f t="shared" si="32"/>
        <v>0.60527624249673928</v>
      </c>
      <c r="D103" s="12">
        <f t="shared" si="33"/>
        <v>0.39472375750326072</v>
      </c>
      <c r="T103"/>
      <c r="Z103" s="1"/>
    </row>
    <row r="104" spans="1:26" x14ac:dyDescent="0.35">
      <c r="B104" s="12" t="s">
        <v>19</v>
      </c>
      <c r="C104" s="15">
        <f t="shared" si="32"/>
        <v>0.6022786385181671</v>
      </c>
      <c r="D104" s="12">
        <f t="shared" si="33"/>
        <v>0.3977213614818329</v>
      </c>
      <c r="T104"/>
      <c r="Z104" s="1"/>
    </row>
    <row r="105" spans="1:26" x14ac:dyDescent="0.35">
      <c r="B105" s="12" t="s">
        <v>20</v>
      </c>
      <c r="C105" s="15">
        <f t="shared" si="32"/>
        <v>0.63601450526679326</v>
      </c>
      <c r="D105" s="12">
        <f t="shared" si="33"/>
        <v>0.36398549473320674</v>
      </c>
      <c r="T105"/>
      <c r="Z105" s="1"/>
    </row>
    <row r="106" spans="1:26" x14ac:dyDescent="0.35">
      <c r="B106" s="12" t="s">
        <v>21</v>
      </c>
      <c r="C106" s="15">
        <f t="shared" si="32"/>
        <v>0.57322035060663257</v>
      </c>
      <c r="D106" s="12">
        <f t="shared" si="33"/>
        <v>0.42677964939336743</v>
      </c>
      <c r="T106"/>
      <c r="Z106" s="1"/>
    </row>
    <row r="107" spans="1:26" x14ac:dyDescent="0.35">
      <c r="B107" s="12" t="s">
        <v>113</v>
      </c>
      <c r="C107" s="15">
        <f t="shared" si="32"/>
        <v>0.67891246506513836</v>
      </c>
      <c r="D107" s="12">
        <f t="shared" si="33"/>
        <v>0.32108753493486164</v>
      </c>
      <c r="T107"/>
      <c r="Z107" s="1"/>
    </row>
    <row r="108" spans="1:26" x14ac:dyDescent="0.35">
      <c r="B108" s="12" t="s">
        <v>114</v>
      </c>
      <c r="C108" s="15">
        <f t="shared" si="32"/>
        <v>0.63529356404361448</v>
      </c>
      <c r="D108" s="12">
        <f t="shared" si="33"/>
        <v>0.36470643595638552</v>
      </c>
      <c r="T108"/>
      <c r="Z108" s="1"/>
    </row>
    <row r="109" spans="1:26" x14ac:dyDescent="0.35">
      <c r="B109" s="12" t="s">
        <v>115</v>
      </c>
      <c r="C109" s="15">
        <f t="shared" si="32"/>
        <v>0.62616202767616358</v>
      </c>
      <c r="D109" s="12">
        <f t="shared" si="33"/>
        <v>0.37383797232383642</v>
      </c>
      <c r="T109"/>
      <c r="Z109" s="1"/>
    </row>
    <row r="110" spans="1:26" x14ac:dyDescent="0.35">
      <c r="B110" s="12" t="s">
        <v>116</v>
      </c>
      <c r="C110" s="15">
        <f t="shared" si="32"/>
        <v>0.62030857957223551</v>
      </c>
      <c r="D110" s="12">
        <f t="shared" si="33"/>
        <v>0.37969142042776449</v>
      </c>
      <c r="T110"/>
      <c r="Z110" s="1"/>
    </row>
    <row r="111" spans="1:26" hidden="1" x14ac:dyDescent="0.35">
      <c r="A111" t="s">
        <v>4</v>
      </c>
      <c r="B111" s="12" t="s">
        <v>6</v>
      </c>
      <c r="C111" s="15" t="e">
        <f t="shared" ref="C111:C130" si="34">X6/F6</f>
        <v>#DIV/0!</v>
      </c>
      <c r="D111" s="12" t="e">
        <f t="shared" si="33"/>
        <v>#DIV/0!</v>
      </c>
      <c r="T111"/>
      <c r="Z111" s="1"/>
    </row>
    <row r="112" spans="1:26" hidden="1" x14ac:dyDescent="0.35">
      <c r="B112" s="12" t="s">
        <v>7</v>
      </c>
      <c r="C112" s="15">
        <f t="shared" si="34"/>
        <v>0.88204921146779158</v>
      </c>
      <c r="D112" s="12">
        <f t="shared" ref="D112:D130" si="35">1-C112</f>
        <v>0.11795078853220842</v>
      </c>
      <c r="T112"/>
      <c r="Z112" s="1"/>
    </row>
    <row r="113" spans="1:26" hidden="1" x14ac:dyDescent="0.35">
      <c r="B113" s="12" t="s">
        <v>8</v>
      </c>
      <c r="C113" s="15">
        <f t="shared" si="34"/>
        <v>0.99328745360332971</v>
      </c>
      <c r="D113" s="12">
        <f t="shared" si="35"/>
        <v>6.7125463966702936E-3</v>
      </c>
      <c r="T113"/>
      <c r="Z113" s="1"/>
    </row>
    <row r="114" spans="1:26" hidden="1" x14ac:dyDescent="0.35">
      <c r="B114" s="12" t="s">
        <v>9</v>
      </c>
      <c r="C114" s="15">
        <f t="shared" si="34"/>
        <v>0.99668216277646993</v>
      </c>
      <c r="D114" s="12">
        <f t="shared" si="35"/>
        <v>3.3178372235300735E-3</v>
      </c>
      <c r="T114"/>
      <c r="Z114" s="1"/>
    </row>
    <row r="115" spans="1:26" hidden="1" x14ac:dyDescent="0.35">
      <c r="B115" s="12" t="s">
        <v>10</v>
      </c>
      <c r="C115" s="15">
        <f t="shared" si="34"/>
        <v>0.99491625055373067</v>
      </c>
      <c r="D115" s="12">
        <f t="shared" si="35"/>
        <v>5.0837494462693256E-3</v>
      </c>
      <c r="T115"/>
      <c r="Z115" s="1"/>
    </row>
    <row r="116" spans="1:26" hidden="1" x14ac:dyDescent="0.35">
      <c r="B116" s="12" t="s">
        <v>11</v>
      </c>
      <c r="C116" s="15">
        <f t="shared" si="34"/>
        <v>0.99566890417657816</v>
      </c>
      <c r="D116" s="12">
        <f t="shared" si="35"/>
        <v>4.3310958234218377E-3</v>
      </c>
      <c r="T116"/>
      <c r="Z116" s="1"/>
    </row>
    <row r="117" spans="1:26" hidden="1" x14ac:dyDescent="0.35">
      <c r="B117" s="12" t="s">
        <v>12</v>
      </c>
      <c r="C117" s="15">
        <f t="shared" si="34"/>
        <v>0.99839735917620154</v>
      </c>
      <c r="D117" s="12">
        <f t="shared" si="35"/>
        <v>1.6026408237984624E-3</v>
      </c>
      <c r="T117"/>
      <c r="Z117" s="1"/>
    </row>
    <row r="118" spans="1:26" hidden="1" x14ac:dyDescent="0.35">
      <c r="B118" s="12" t="s">
        <v>13</v>
      </c>
      <c r="C118" s="15">
        <f t="shared" si="34"/>
        <v>0.99605434836464934</v>
      </c>
      <c r="D118" s="12">
        <f t="shared" si="35"/>
        <v>3.9456516353506554E-3</v>
      </c>
      <c r="T118"/>
      <c r="Z118" s="1"/>
    </row>
    <row r="119" spans="1:26" x14ac:dyDescent="0.35">
      <c r="A119" t="s">
        <v>129</v>
      </c>
      <c r="B119" s="12" t="s">
        <v>14</v>
      </c>
      <c r="C119" s="15">
        <f t="shared" si="34"/>
        <v>0.99636077867272688</v>
      </c>
      <c r="D119" s="12">
        <f t="shared" si="35"/>
        <v>3.6392213272731233E-3</v>
      </c>
      <c r="T119"/>
      <c r="Z119" s="1"/>
    </row>
    <row r="120" spans="1:26" x14ac:dyDescent="0.35">
      <c r="B120" s="12" t="s">
        <v>15</v>
      </c>
      <c r="C120" s="15">
        <f t="shared" si="34"/>
        <v>0.99638796889210202</v>
      </c>
      <c r="D120" s="12">
        <f t="shared" si="35"/>
        <v>3.6120311078979839E-3</v>
      </c>
      <c r="T120"/>
      <c r="Z120" s="1"/>
    </row>
    <row r="121" spans="1:26" x14ac:dyDescent="0.35">
      <c r="B121" s="12" t="s">
        <v>16</v>
      </c>
      <c r="C121" s="15">
        <f t="shared" si="34"/>
        <v>0.99618242642165078</v>
      </c>
      <c r="D121" s="12">
        <f t="shared" si="35"/>
        <v>3.8175735783492204E-3</v>
      </c>
      <c r="T121"/>
      <c r="Z121" s="1"/>
    </row>
    <row r="122" spans="1:26" x14ac:dyDescent="0.35">
      <c r="B122" s="12" t="s">
        <v>17</v>
      </c>
      <c r="C122" s="15">
        <f t="shared" si="34"/>
        <v>0.99500988860074913</v>
      </c>
      <c r="D122" s="12">
        <f t="shared" si="35"/>
        <v>4.9901113992508739E-3</v>
      </c>
      <c r="T122"/>
      <c r="Z122" s="1"/>
    </row>
    <row r="123" spans="1:26" x14ac:dyDescent="0.35">
      <c r="B123" s="12" t="s">
        <v>18</v>
      </c>
      <c r="C123" s="15">
        <f t="shared" si="34"/>
        <v>0.99683833689905188</v>
      </c>
      <c r="D123" s="12">
        <f t="shared" si="35"/>
        <v>3.16166310094812E-3</v>
      </c>
      <c r="T123"/>
      <c r="Z123" s="1"/>
    </row>
    <row r="124" spans="1:26" x14ac:dyDescent="0.35">
      <c r="B124" s="12" t="s">
        <v>19</v>
      </c>
      <c r="C124" s="15">
        <f t="shared" si="34"/>
        <v>0.9904506023612365</v>
      </c>
      <c r="D124" s="12">
        <f t="shared" si="35"/>
        <v>9.5493976387635016E-3</v>
      </c>
      <c r="T124"/>
      <c r="Z124" s="1"/>
    </row>
    <row r="125" spans="1:26" x14ac:dyDescent="0.35">
      <c r="B125" s="12" t="s">
        <v>20</v>
      </c>
      <c r="C125" s="15">
        <f t="shared" si="34"/>
        <v>0.98936513765431433</v>
      </c>
      <c r="D125" s="12">
        <f t="shared" si="35"/>
        <v>1.0634862345685669E-2</v>
      </c>
      <c r="T125"/>
      <c r="Z125" s="1"/>
    </row>
    <row r="126" spans="1:26" x14ac:dyDescent="0.35">
      <c r="B126" s="12" t="s">
        <v>21</v>
      </c>
      <c r="C126" s="15">
        <f t="shared" si="34"/>
        <v>0.99716572656241675</v>
      </c>
      <c r="D126" s="12">
        <f t="shared" si="35"/>
        <v>2.8342734375832457E-3</v>
      </c>
      <c r="T126"/>
      <c r="Z126" s="1"/>
    </row>
    <row r="127" spans="1:26" x14ac:dyDescent="0.35">
      <c r="B127" s="12" t="s">
        <v>113</v>
      </c>
      <c r="C127" s="15">
        <f t="shared" si="34"/>
        <v>0.99248338870431896</v>
      </c>
      <c r="D127" s="12">
        <f t="shared" si="35"/>
        <v>7.5166112956810416E-3</v>
      </c>
      <c r="T127"/>
      <c r="Z127" s="1"/>
    </row>
    <row r="128" spans="1:26" x14ac:dyDescent="0.35">
      <c r="B128" s="12" t="s">
        <v>114</v>
      </c>
      <c r="C128" s="15">
        <f t="shared" si="34"/>
        <v>0.99820234747777625</v>
      </c>
      <c r="D128" s="12">
        <f t="shared" si="35"/>
        <v>1.7976525222237472E-3</v>
      </c>
      <c r="T128"/>
      <c r="Z128" s="1"/>
    </row>
    <row r="129" spans="1:26" x14ac:dyDescent="0.35">
      <c r="B129" s="12" t="s">
        <v>115</v>
      </c>
      <c r="C129" s="15">
        <f t="shared" si="34"/>
        <v>0.99635820751816517</v>
      </c>
      <c r="D129" s="12">
        <f t="shared" si="35"/>
        <v>3.6417924818348268E-3</v>
      </c>
      <c r="T129"/>
      <c r="Z129" s="1"/>
    </row>
    <row r="130" spans="1:26" x14ac:dyDescent="0.35">
      <c r="B130" s="12" t="s">
        <v>116</v>
      </c>
      <c r="C130" s="15">
        <f t="shared" si="34"/>
        <v>0.99683994699200029</v>
      </c>
      <c r="D130" s="12">
        <f t="shared" si="35"/>
        <v>3.160053007999708E-3</v>
      </c>
      <c r="T130"/>
      <c r="Z130" s="1"/>
    </row>
    <row r="131" spans="1:26" hidden="1" x14ac:dyDescent="0.35">
      <c r="A131" s="1" t="s">
        <v>5</v>
      </c>
      <c r="B131" s="12" t="s">
        <v>6</v>
      </c>
      <c r="C131" s="15">
        <f t="shared" ref="C131:C150" si="36">Y6/G6</f>
        <v>0</v>
      </c>
      <c r="D131" s="15">
        <f>1-C131</f>
        <v>1</v>
      </c>
      <c r="T131"/>
      <c r="Z131" s="1"/>
    </row>
    <row r="132" spans="1:26" hidden="1" x14ac:dyDescent="0.35">
      <c r="B132" s="12" t="s">
        <v>7</v>
      </c>
      <c r="C132" s="15">
        <f t="shared" si="36"/>
        <v>0.92586755169205559</v>
      </c>
      <c r="D132" s="15">
        <f t="shared" ref="D132:D150" si="37">1-C132</f>
        <v>7.413244830794441E-2</v>
      </c>
      <c r="T132"/>
      <c r="Z132" s="1"/>
    </row>
    <row r="133" spans="1:26" hidden="1" x14ac:dyDescent="0.35">
      <c r="B133" s="12" t="s">
        <v>8</v>
      </c>
      <c r="C133" s="15">
        <f t="shared" si="36"/>
        <v>0.95603862684863772</v>
      </c>
      <c r="D133" s="15">
        <f t="shared" si="37"/>
        <v>4.3961373151362282E-2</v>
      </c>
      <c r="T133"/>
      <c r="Z133" s="1"/>
    </row>
    <row r="134" spans="1:26" hidden="1" x14ac:dyDescent="0.35">
      <c r="B134" s="12" t="s">
        <v>9</v>
      </c>
      <c r="C134" s="15">
        <f t="shared" si="36"/>
        <v>0.95430923775772913</v>
      </c>
      <c r="D134" s="15">
        <f t="shared" si="37"/>
        <v>4.5690762242270866E-2</v>
      </c>
      <c r="T134"/>
      <c r="Z134" s="1"/>
    </row>
    <row r="135" spans="1:26" hidden="1" x14ac:dyDescent="0.35">
      <c r="B135" s="12" t="s">
        <v>10</v>
      </c>
      <c r="C135" s="15">
        <f t="shared" si="36"/>
        <v>0.89678688027933329</v>
      </c>
      <c r="D135" s="15">
        <f t="shared" si="37"/>
        <v>0.10321311972066671</v>
      </c>
      <c r="T135"/>
      <c r="Z135" s="1"/>
    </row>
    <row r="136" spans="1:26" hidden="1" x14ac:dyDescent="0.35">
      <c r="B136" s="12" t="s">
        <v>11</v>
      </c>
      <c r="C136" s="15">
        <f t="shared" si="36"/>
        <v>0.91565474292461446</v>
      </c>
      <c r="D136" s="15">
        <f t="shared" si="37"/>
        <v>8.4345257075385538E-2</v>
      </c>
      <c r="T136"/>
      <c r="Z136" s="1"/>
    </row>
    <row r="137" spans="1:26" hidden="1" x14ac:dyDescent="0.35">
      <c r="B137" s="12" t="s">
        <v>12</v>
      </c>
      <c r="C137" s="15">
        <f t="shared" si="36"/>
        <v>0.86302408733634361</v>
      </c>
      <c r="D137" s="15">
        <f t="shared" si="37"/>
        <v>0.13697591266365639</v>
      </c>
      <c r="T137"/>
      <c r="Z137" s="1"/>
    </row>
    <row r="138" spans="1:26" hidden="1" x14ac:dyDescent="0.35">
      <c r="B138" s="12" t="s">
        <v>13</v>
      </c>
      <c r="C138" s="15">
        <f t="shared" si="36"/>
        <v>0.85252831768359039</v>
      </c>
      <c r="D138" s="15">
        <f t="shared" si="37"/>
        <v>0.14747168231640961</v>
      </c>
      <c r="T138"/>
      <c r="Z138" s="1"/>
    </row>
    <row r="139" spans="1:26" x14ac:dyDescent="0.35">
      <c r="A139" s="1" t="s">
        <v>130</v>
      </c>
      <c r="B139" s="12" t="s">
        <v>14</v>
      </c>
      <c r="C139" s="15">
        <f t="shared" si="36"/>
        <v>0.90493644772065707</v>
      </c>
      <c r="D139" s="15">
        <f t="shared" si="37"/>
        <v>9.5063552279342933E-2</v>
      </c>
      <c r="T139"/>
      <c r="Z139" s="1"/>
    </row>
    <row r="140" spans="1:26" x14ac:dyDescent="0.35">
      <c r="B140" s="12" t="s">
        <v>15</v>
      </c>
      <c r="C140" s="15">
        <f t="shared" si="36"/>
        <v>0.84535629061024731</v>
      </c>
      <c r="D140" s="15">
        <f t="shared" si="37"/>
        <v>0.15464370938975269</v>
      </c>
      <c r="T140"/>
      <c r="Z140" s="1"/>
    </row>
    <row r="141" spans="1:26" x14ac:dyDescent="0.35">
      <c r="B141" s="12" t="s">
        <v>16</v>
      </c>
      <c r="C141" s="15">
        <f t="shared" si="36"/>
        <v>0.84798061383922207</v>
      </c>
      <c r="D141" s="15">
        <f t="shared" si="37"/>
        <v>0.15201938616077793</v>
      </c>
      <c r="T141"/>
      <c r="Z141" s="1"/>
    </row>
    <row r="142" spans="1:26" x14ac:dyDescent="0.35">
      <c r="B142" s="12" t="s">
        <v>17</v>
      </c>
      <c r="C142" s="15">
        <f t="shared" si="36"/>
        <v>0.89354888469218163</v>
      </c>
      <c r="D142" s="15">
        <f t="shared" si="37"/>
        <v>0.10645111530781837</v>
      </c>
      <c r="T142"/>
      <c r="Z142" s="1"/>
    </row>
    <row r="143" spans="1:26" x14ac:dyDescent="0.35">
      <c r="B143" s="12" t="s">
        <v>18</v>
      </c>
      <c r="C143" s="15">
        <f t="shared" si="36"/>
        <v>0.87701386069948206</v>
      </c>
      <c r="D143" s="15">
        <f t="shared" si="37"/>
        <v>0.12298613930051794</v>
      </c>
      <c r="T143"/>
      <c r="Z143" s="1"/>
    </row>
    <row r="144" spans="1:26" x14ac:dyDescent="0.35">
      <c r="B144" s="12" t="s">
        <v>19</v>
      </c>
      <c r="C144" s="15">
        <f t="shared" si="36"/>
        <v>0.88121522832728783</v>
      </c>
      <c r="D144" s="15">
        <f t="shared" si="37"/>
        <v>0.11878477167271217</v>
      </c>
      <c r="T144"/>
      <c r="Z144" s="1"/>
    </row>
    <row r="145" spans="2:26" x14ac:dyDescent="0.35">
      <c r="B145" s="12" t="s">
        <v>20</v>
      </c>
      <c r="C145" s="15">
        <f t="shared" si="36"/>
        <v>0.9618398221338359</v>
      </c>
      <c r="D145" s="15">
        <f t="shared" si="37"/>
        <v>3.8160177866164102E-2</v>
      </c>
      <c r="T145"/>
      <c r="Z145" s="1"/>
    </row>
    <row r="146" spans="2:26" x14ac:dyDescent="0.35">
      <c r="B146" s="12" t="s">
        <v>21</v>
      </c>
      <c r="C146" s="15">
        <f t="shared" si="36"/>
        <v>0.96033872680269594</v>
      </c>
      <c r="D146" s="15">
        <f t="shared" si="37"/>
        <v>3.9661273197304059E-2</v>
      </c>
      <c r="K146" s="64"/>
      <c r="L146" s="64"/>
      <c r="M146" s="64"/>
      <c r="N146" s="64"/>
      <c r="O146" s="64"/>
      <c r="P146" s="64"/>
      <c r="Q146" s="64"/>
      <c r="T146"/>
      <c r="Z146" s="1"/>
    </row>
    <row r="147" spans="2:26" x14ac:dyDescent="0.35">
      <c r="B147" s="12" t="s">
        <v>113</v>
      </c>
      <c r="C147" s="15">
        <f t="shared" si="36"/>
        <v>0.90144694336666764</v>
      </c>
      <c r="D147" s="15">
        <f t="shared" si="37"/>
        <v>9.8553056633332359E-2</v>
      </c>
      <c r="T147"/>
      <c r="Z147" s="1"/>
    </row>
    <row r="148" spans="2:26" x14ac:dyDescent="0.35">
      <c r="B148" s="12" t="s">
        <v>114</v>
      </c>
      <c r="C148" s="15">
        <f t="shared" si="36"/>
        <v>0.89489519690820274</v>
      </c>
      <c r="D148" s="15">
        <f t="shared" si="37"/>
        <v>0.10510480309179726</v>
      </c>
      <c r="T148"/>
      <c r="Z148" s="1"/>
    </row>
    <row r="149" spans="2:26" x14ac:dyDescent="0.35">
      <c r="B149" s="12" t="s">
        <v>115</v>
      </c>
      <c r="C149" s="15">
        <f t="shared" si="36"/>
        <v>0.86658840445593688</v>
      </c>
      <c r="D149" s="15">
        <f t="shared" si="37"/>
        <v>0.13341159554406312</v>
      </c>
      <c r="T149"/>
      <c r="Z149" s="1"/>
    </row>
    <row r="150" spans="2:26" x14ac:dyDescent="0.35">
      <c r="B150" s="12" t="s">
        <v>116</v>
      </c>
      <c r="C150" s="15">
        <f t="shared" si="36"/>
        <v>0.87709652177950659</v>
      </c>
      <c r="D150" s="15">
        <f t="shared" si="37"/>
        <v>0.12290347822049341</v>
      </c>
      <c r="T150"/>
      <c r="Z150" s="1"/>
    </row>
    <row r="151" spans="2:26" x14ac:dyDescent="0.35">
      <c r="T151"/>
      <c r="Z151" s="1"/>
    </row>
    <row r="152" spans="2:26" x14ac:dyDescent="0.35">
      <c r="T152"/>
      <c r="Z152" s="1"/>
    </row>
    <row r="153" spans="2:26" x14ac:dyDescent="0.35">
      <c r="T153"/>
      <c r="Z153" s="1"/>
    </row>
    <row r="154" spans="2:26" x14ac:dyDescent="0.35">
      <c r="T154"/>
      <c r="Z154" s="1"/>
    </row>
    <row r="155" spans="2:26" x14ac:dyDescent="0.35">
      <c r="T155"/>
      <c r="Z155" s="1"/>
    </row>
    <row r="168" spans="1:7" ht="15" thickBot="1" x14ac:dyDescent="0.4">
      <c r="A168" s="26" t="s">
        <v>0</v>
      </c>
      <c r="B168" s="26" t="s">
        <v>1</v>
      </c>
      <c r="C168" s="26" t="s">
        <v>2</v>
      </c>
      <c r="D168" s="26" t="s">
        <v>24</v>
      </c>
      <c r="E168" s="26" t="s">
        <v>3</v>
      </c>
      <c r="F168" s="26" t="s">
        <v>4</v>
      </c>
      <c r="G168" s="26" t="s">
        <v>5</v>
      </c>
    </row>
    <row r="169" spans="1:7" x14ac:dyDescent="0.35">
      <c r="A169" s="25" t="s">
        <v>6</v>
      </c>
      <c r="B169" s="27">
        <f>B6/$H$6</f>
        <v>0.18774547379788384</v>
      </c>
      <c r="C169" s="33">
        <f>C6/$H$6</f>
        <v>0</v>
      </c>
      <c r="D169" s="33">
        <f t="shared" ref="D169:G169" si="38">D6/$H$6</f>
        <v>0.14239656114129992</v>
      </c>
      <c r="E169" s="33">
        <f t="shared" si="38"/>
        <v>7.1317188458140238E-2</v>
      </c>
      <c r="F169" s="33">
        <f t="shared" si="38"/>
        <v>0</v>
      </c>
      <c r="G169" s="33">
        <f t="shared" si="38"/>
        <v>0.59854077660267602</v>
      </c>
    </row>
    <row r="170" spans="1:7" x14ac:dyDescent="0.35">
      <c r="A170" s="24" t="s">
        <v>7</v>
      </c>
      <c r="B170" s="34">
        <f>B7/$H$7</f>
        <v>0.15875012288334028</v>
      </c>
      <c r="C170" s="34">
        <f t="shared" ref="C170:G170" si="39">C7/$H$7</f>
        <v>0</v>
      </c>
      <c r="D170" s="34">
        <f t="shared" si="39"/>
        <v>0.12355086929367184</v>
      </c>
      <c r="E170" s="34">
        <f t="shared" si="39"/>
        <v>6.0969201941715137E-2</v>
      </c>
      <c r="F170" s="34">
        <f t="shared" si="39"/>
        <v>0.13796444080612466</v>
      </c>
      <c r="G170" s="34">
        <f t="shared" si="39"/>
        <v>0.51876536507514814</v>
      </c>
    </row>
    <row r="171" spans="1:7" x14ac:dyDescent="0.35">
      <c r="A171" s="25" t="s">
        <v>8</v>
      </c>
      <c r="B171" s="35">
        <f>B8/$H$8</f>
        <v>0.12294219589981947</v>
      </c>
      <c r="C171" s="35">
        <f t="shared" ref="C171:G171" si="40">C8/$H$8</f>
        <v>0.1808501515795114</v>
      </c>
      <c r="D171" s="35">
        <f t="shared" si="40"/>
        <v>9.8975338694292717E-2</v>
      </c>
      <c r="E171" s="35">
        <f t="shared" si="40"/>
        <v>5.3904200428327956E-2</v>
      </c>
      <c r="F171" s="35">
        <f t="shared" si="40"/>
        <v>0.10237804727400668</v>
      </c>
      <c r="G171" s="35">
        <f t="shared" si="40"/>
        <v>0.44095006612404175</v>
      </c>
    </row>
    <row r="172" spans="1:7" x14ac:dyDescent="0.35">
      <c r="A172" s="24" t="s">
        <v>9</v>
      </c>
      <c r="B172" s="34">
        <f>B9/$H$9</f>
        <v>0.12948050803994207</v>
      </c>
      <c r="C172" s="34">
        <f t="shared" ref="C172:G172" si="41">C9/$H$9</f>
        <v>0.18269725922937685</v>
      </c>
      <c r="D172" s="34">
        <f t="shared" si="41"/>
        <v>0.10095757833318236</v>
      </c>
      <c r="E172" s="34">
        <f t="shared" si="41"/>
        <v>5.9824182616387472E-2</v>
      </c>
      <c r="F172" s="34">
        <f t="shared" si="41"/>
        <v>0.1006062543047153</v>
      </c>
      <c r="G172" s="34">
        <f t="shared" si="41"/>
        <v>0.42643421747639593</v>
      </c>
    </row>
    <row r="173" spans="1:7" x14ac:dyDescent="0.35">
      <c r="A173" s="25" t="s">
        <v>10</v>
      </c>
      <c r="B173" s="35">
        <f>B10/$H$10</f>
        <v>0.12723137503212278</v>
      </c>
      <c r="C173" s="35">
        <f t="shared" ref="C173:G173" si="42">C10/$H$10</f>
        <v>0.18254765449344293</v>
      </c>
      <c r="D173" s="35">
        <f t="shared" si="42"/>
        <v>9.3930778736694726E-2</v>
      </c>
      <c r="E173" s="35">
        <f t="shared" si="42"/>
        <v>5.1664856110094727E-2</v>
      </c>
      <c r="F173" s="35">
        <f t="shared" si="42"/>
        <v>9.5246251805521653E-2</v>
      </c>
      <c r="G173" s="35">
        <f t="shared" si="42"/>
        <v>0.44937908382212322</v>
      </c>
    </row>
    <row r="174" spans="1:7" x14ac:dyDescent="0.35">
      <c r="A174" s="24" t="s">
        <v>11</v>
      </c>
      <c r="B174" s="34">
        <f>B11/$H$11</f>
        <v>0.12175131835575222</v>
      </c>
      <c r="C174" s="34">
        <f t="shared" ref="C174:G174" si="43">C11/$H$11</f>
        <v>0.17819087614706891</v>
      </c>
      <c r="D174" s="34">
        <f t="shared" si="43"/>
        <v>9.2761672274821308E-2</v>
      </c>
      <c r="E174" s="34">
        <f t="shared" si="43"/>
        <v>5.0552926768176E-2</v>
      </c>
      <c r="F174" s="34">
        <f t="shared" si="43"/>
        <v>9.6906361160803242E-2</v>
      </c>
      <c r="G174" s="34">
        <f t="shared" si="43"/>
        <v>0.45983684529337832</v>
      </c>
    </row>
    <row r="175" spans="1:7" x14ac:dyDescent="0.35">
      <c r="A175" s="25" t="s">
        <v>12</v>
      </c>
      <c r="B175" s="35">
        <f>B12/$H$12</f>
        <v>0.12511629400254495</v>
      </c>
      <c r="C175" s="35">
        <f t="shared" ref="C175:G175" si="44">C12/$H$12</f>
        <v>0.17385000532072895</v>
      </c>
      <c r="D175" s="35">
        <f t="shared" si="44"/>
        <v>9.0240781505190382E-2</v>
      </c>
      <c r="E175" s="35">
        <f t="shared" si="44"/>
        <v>5.0624970046076696E-2</v>
      </c>
      <c r="F175" s="35">
        <f t="shared" si="44"/>
        <v>9.4560447688306834E-2</v>
      </c>
      <c r="G175" s="35">
        <f t="shared" si="44"/>
        <v>0.46560750143715218</v>
      </c>
    </row>
    <row r="176" spans="1:7" x14ac:dyDescent="0.35">
      <c r="A176" s="24" t="s">
        <v>13</v>
      </c>
      <c r="B176" s="34">
        <f>B13/$H$13</f>
        <v>0.13452842922199348</v>
      </c>
      <c r="C176" s="34">
        <f t="shared" ref="C176:G176" si="45">C13/$H$13</f>
        <v>0.17208099135894328</v>
      </c>
      <c r="D176" s="34">
        <f t="shared" si="45"/>
        <v>9.191420815271871E-2</v>
      </c>
      <c r="E176" s="34">
        <f t="shared" si="45"/>
        <v>5.0830626851714709E-2</v>
      </c>
      <c r="F176" s="34">
        <f t="shared" si="45"/>
        <v>9.3955709303205598E-2</v>
      </c>
      <c r="G176" s="34">
        <f t="shared" si="45"/>
        <v>0.4566900351114242</v>
      </c>
    </row>
    <row r="177" spans="1:7" x14ac:dyDescent="0.35">
      <c r="A177" s="25" t="s">
        <v>14</v>
      </c>
      <c r="B177" s="35">
        <f>B14/$H$14</f>
        <v>0.13687096333535279</v>
      </c>
      <c r="C177" s="35">
        <f t="shared" ref="C177:G177" si="46">C14/$H$14</f>
        <v>0.17792862122290692</v>
      </c>
      <c r="D177" s="35">
        <f t="shared" si="46"/>
        <v>0.10379237157747054</v>
      </c>
      <c r="E177" s="35">
        <f t="shared" si="46"/>
        <v>5.1238238705555376E-2</v>
      </c>
      <c r="F177" s="35">
        <f t="shared" si="46"/>
        <v>9.2275700183289039E-2</v>
      </c>
      <c r="G177" s="35">
        <f t="shared" si="46"/>
        <v>0.4378941049754253</v>
      </c>
    </row>
    <row r="178" spans="1:7" x14ac:dyDescent="0.35">
      <c r="A178" s="24" t="s">
        <v>15</v>
      </c>
      <c r="B178" s="34">
        <f>B15/$H$15</f>
        <v>0.13059953887890799</v>
      </c>
      <c r="C178" s="34">
        <f t="shared" ref="C178:G178" si="47">C15/$H$15</f>
        <v>0.17234035783992696</v>
      </c>
      <c r="D178" s="34">
        <f t="shared" si="47"/>
        <v>9.9609041489985811E-2</v>
      </c>
      <c r="E178" s="34">
        <f t="shared" si="47"/>
        <v>4.8470022799893292E-2</v>
      </c>
      <c r="F178" s="34">
        <f t="shared" si="47"/>
        <v>9.3400203730210712E-2</v>
      </c>
      <c r="G178" s="34">
        <f t="shared" si="47"/>
        <v>0.45558083526107523</v>
      </c>
    </row>
    <row r="179" spans="1:7" x14ac:dyDescent="0.35">
      <c r="A179" s="25" t="s">
        <v>16</v>
      </c>
      <c r="B179" s="35">
        <f>B16/$H$16</f>
        <v>0.13040557705642813</v>
      </c>
      <c r="C179" s="35">
        <f t="shared" ref="C179:G179" si="48">C16/$H$16</f>
        <v>0.17335554126279873</v>
      </c>
      <c r="D179" s="35">
        <f t="shared" si="48"/>
        <v>9.8602779642746455E-2</v>
      </c>
      <c r="E179" s="35">
        <f>E16/$H$16</f>
        <v>4.9898760357588237E-2</v>
      </c>
      <c r="F179" s="35">
        <f t="shared" si="48"/>
        <v>9.2609952727655792E-2</v>
      </c>
      <c r="G179" s="35">
        <f t="shared" si="48"/>
        <v>0.45512738895278265</v>
      </c>
    </row>
    <row r="180" spans="1:7" x14ac:dyDescent="0.35">
      <c r="A180" s="24" t="s">
        <v>17</v>
      </c>
      <c r="B180" s="34">
        <f>B17/$H$17</f>
        <v>0.12863968693210157</v>
      </c>
      <c r="C180" s="34">
        <f t="shared" ref="C180:G180" si="49">C17/$H$17</f>
        <v>0.1792427654861708</v>
      </c>
      <c r="D180" s="34">
        <f t="shared" si="49"/>
        <v>9.5057862731745477E-2</v>
      </c>
      <c r="E180" s="34">
        <f t="shared" si="49"/>
        <v>5.560908442802448E-2</v>
      </c>
      <c r="F180" s="34">
        <f t="shared" si="49"/>
        <v>9.4731494588191828E-2</v>
      </c>
      <c r="G180" s="34">
        <f t="shared" si="49"/>
        <v>0.44671910583376584</v>
      </c>
    </row>
    <row r="181" spans="1:7" x14ac:dyDescent="0.35">
      <c r="A181" s="25" t="s">
        <v>18</v>
      </c>
      <c r="B181" s="35">
        <f>B18/$H$18</f>
        <v>0.13587132855620604</v>
      </c>
      <c r="C181" s="35">
        <f t="shared" ref="C181:G181" si="50">C18/$H$18</f>
        <v>0.19048425081295386</v>
      </c>
      <c r="D181" s="35">
        <f t="shared" si="50"/>
        <v>8.8416670547637771E-2</v>
      </c>
      <c r="E181" s="35">
        <f t="shared" si="50"/>
        <v>5.00999072847607E-2</v>
      </c>
      <c r="F181" s="35">
        <f t="shared" si="50"/>
        <v>9.6667383034622342E-2</v>
      </c>
      <c r="G181" s="35">
        <f t="shared" si="50"/>
        <v>0.43846045976381931</v>
      </c>
    </row>
    <row r="182" spans="1:7" x14ac:dyDescent="0.35">
      <c r="A182" s="24" t="s">
        <v>19</v>
      </c>
      <c r="B182" s="34">
        <f>B19/H19</f>
        <v>0.1366988394626264</v>
      </c>
      <c r="C182" s="34">
        <f>C19/H19</f>
        <v>0.18709531720797268</v>
      </c>
      <c r="D182" s="34">
        <f>D19/H19</f>
        <v>8.8490935284315189E-2</v>
      </c>
      <c r="E182" s="34">
        <f>E19/H19</f>
        <v>5.0563182620693224E-2</v>
      </c>
      <c r="F182" s="34">
        <f>F19/H19</f>
        <v>9.6898247741856472E-2</v>
      </c>
      <c r="G182" s="34">
        <f>G19/H19</f>
        <v>0.44025347768253603</v>
      </c>
    </row>
    <row r="183" spans="1:7" x14ac:dyDescent="0.35">
      <c r="A183" s="25" t="s">
        <v>20</v>
      </c>
      <c r="B183" s="35">
        <f t="shared" ref="B183:B189" si="51">B20/H20</f>
        <v>0.1357997521943996</v>
      </c>
      <c r="C183" s="35">
        <f t="shared" ref="C183:C188" si="52">C20/H20</f>
        <v>0.18148975584749502</v>
      </c>
      <c r="D183" s="35">
        <f>D20/H20</f>
        <v>0.10042112952494836</v>
      </c>
      <c r="E183" s="35">
        <f t="shared" ref="E183:E188" si="53">E20/H20</f>
        <v>5.2282998489367127E-2</v>
      </c>
      <c r="F183" s="35">
        <f t="shared" ref="F183:F188" si="54">F20/H20</f>
        <v>9.5532002489282078E-2</v>
      </c>
      <c r="G183" s="35">
        <f t="shared" ref="G183:G188" si="55">G20/H20</f>
        <v>0.4344743614545078</v>
      </c>
    </row>
    <row r="184" spans="1:7" x14ac:dyDescent="0.35">
      <c r="A184" s="24" t="s">
        <v>21</v>
      </c>
      <c r="B184" s="34">
        <f t="shared" si="51"/>
        <v>0.14052939078667004</v>
      </c>
      <c r="C184" s="34">
        <f t="shared" si="52"/>
        <v>0.18644822730040866</v>
      </c>
      <c r="D184" s="34">
        <f t="shared" ref="D184:D188" si="56">D21/H21</f>
        <v>0.10434661933693024</v>
      </c>
      <c r="E184" s="34">
        <f t="shared" si="53"/>
        <v>5.747649011542464E-2</v>
      </c>
      <c r="F184" s="34">
        <f t="shared" si="54"/>
        <v>9.4687849809772698E-2</v>
      </c>
      <c r="G184" s="34">
        <f t="shared" si="55"/>
        <v>0.41651142265079372</v>
      </c>
    </row>
    <row r="185" spans="1:7" x14ac:dyDescent="0.35">
      <c r="A185" s="25" t="s">
        <v>113</v>
      </c>
      <c r="B185" s="35">
        <f t="shared" si="51"/>
        <v>0.13417936074613893</v>
      </c>
      <c r="C185" s="35">
        <f t="shared" si="52"/>
        <v>0.18556903785435769</v>
      </c>
      <c r="D185" s="35">
        <f t="shared" si="56"/>
        <v>8.1986354680983337E-2</v>
      </c>
      <c r="E185" s="35">
        <f t="shared" si="53"/>
        <v>5.0953436445679547E-2</v>
      </c>
      <c r="F185" s="35">
        <f t="shared" si="54"/>
        <v>9.2836932225262209E-2</v>
      </c>
      <c r="G185" s="35">
        <f t="shared" si="55"/>
        <v>0.4544748780475783</v>
      </c>
    </row>
    <row r="186" spans="1:7" x14ac:dyDescent="0.35">
      <c r="A186" s="24" t="s">
        <v>114</v>
      </c>
      <c r="B186" s="34">
        <f t="shared" si="51"/>
        <v>0.13571721934399092</v>
      </c>
      <c r="C186" s="34">
        <f t="shared" si="52"/>
        <v>0.18231644279645715</v>
      </c>
      <c r="D186" s="34">
        <f t="shared" si="56"/>
        <v>8.701109439662362E-2</v>
      </c>
      <c r="E186" s="34">
        <f t="shared" si="53"/>
        <v>5.1832852979172256E-2</v>
      </c>
      <c r="F186" s="34">
        <f t="shared" si="54"/>
        <v>9.1238138008195344E-2</v>
      </c>
      <c r="G186" s="34">
        <f t="shared" si="55"/>
        <v>0.45188425247556074</v>
      </c>
    </row>
    <row r="187" spans="1:7" x14ac:dyDescent="0.35">
      <c r="A187" s="25" t="s">
        <v>115</v>
      </c>
      <c r="B187" s="35">
        <f t="shared" si="51"/>
        <v>0.13407951366621354</v>
      </c>
      <c r="C187" s="35">
        <f t="shared" si="52"/>
        <v>0.18219657788264992</v>
      </c>
      <c r="D187" s="35">
        <f t="shared" si="56"/>
        <v>8.5109023896855665E-2</v>
      </c>
      <c r="E187" s="35">
        <f t="shared" si="53"/>
        <v>5.3504686632154928E-2</v>
      </c>
      <c r="F187" s="35">
        <f t="shared" si="54"/>
        <v>8.9198925193828063E-2</v>
      </c>
      <c r="G187" s="35">
        <f t="shared" si="55"/>
        <v>0.45591127272829785</v>
      </c>
    </row>
    <row r="188" spans="1:7" x14ac:dyDescent="0.35">
      <c r="A188" s="24" t="s">
        <v>116</v>
      </c>
      <c r="B188" s="34">
        <f t="shared" si="51"/>
        <v>0.13981642106797712</v>
      </c>
      <c r="C188" s="34">
        <f t="shared" si="52"/>
        <v>0.17641994595555505</v>
      </c>
      <c r="D188" s="34">
        <f t="shared" si="56"/>
        <v>8.911392968897644E-2</v>
      </c>
      <c r="E188" s="34">
        <f t="shared" si="53"/>
        <v>5.8437968109539239E-2</v>
      </c>
      <c r="F188" s="34">
        <f t="shared" si="54"/>
        <v>9.0803504262139637E-2</v>
      </c>
      <c r="G188" s="34">
        <f t="shared" si="55"/>
        <v>0.44540823091581255</v>
      </c>
    </row>
    <row r="189" spans="1:7" x14ac:dyDescent="0.35">
      <c r="B189" s="34" t="e">
        <f t="shared" si="51"/>
        <v>#DIV/0!</v>
      </c>
    </row>
  </sheetData>
  <mergeCells count="3">
    <mergeCell ref="K146:Q146"/>
    <mergeCell ref="AC3:AI3"/>
    <mergeCell ref="J3:P3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88"/>
  <sheetViews>
    <sheetView topLeftCell="L61" zoomScale="88" zoomScaleNormal="88" workbookViewId="0">
      <selection activeCell="S1" sqref="S1"/>
    </sheetView>
  </sheetViews>
  <sheetFormatPr defaultColWidth="8.81640625" defaultRowHeight="14.5" x14ac:dyDescent="0.35"/>
  <cols>
    <col min="1" max="1" width="9.26953125" style="22" customWidth="1"/>
    <col min="2" max="3" width="8.81640625" style="22"/>
    <col min="4" max="4" width="9.81640625" style="22" customWidth="1"/>
    <col min="5" max="5" width="13" style="22" customWidth="1"/>
    <col min="6" max="6" width="17.26953125" style="22" customWidth="1"/>
    <col min="7" max="9" width="8.81640625" style="22"/>
    <col min="10" max="10" width="9.26953125" style="22" customWidth="1"/>
    <col min="11" max="12" width="8.81640625" style="22"/>
    <col min="13" max="13" width="9.81640625" style="22" customWidth="1"/>
    <col min="14" max="14" width="13" style="22" customWidth="1"/>
    <col min="15" max="15" width="11.453125" style="22" customWidth="1"/>
    <col min="16" max="18" width="8.81640625" style="22"/>
    <col min="19" max="19" width="9.26953125" style="22" customWidth="1"/>
    <col min="20" max="21" width="8.81640625" style="22"/>
    <col min="22" max="22" width="9.81640625" style="22" customWidth="1"/>
    <col min="23" max="23" width="13" style="22" customWidth="1"/>
    <col min="24" max="24" width="17.26953125" style="22" customWidth="1"/>
    <col min="25" max="29" width="8.81640625" style="22"/>
    <col min="30" max="30" width="10" style="22" bestFit="1" customWidth="1"/>
    <col min="31" max="31" width="9.7265625" style="22" bestFit="1" customWidth="1"/>
    <col min="32" max="32" width="9" style="22" bestFit="1" customWidth="1"/>
    <col min="33" max="16384" width="8.81640625" style="22"/>
  </cols>
  <sheetData>
    <row r="1" spans="1:36" x14ac:dyDescent="0.35">
      <c r="A1" s="57" t="s">
        <v>141</v>
      </c>
      <c r="B1" s="6"/>
      <c r="J1" s="57" t="s">
        <v>134</v>
      </c>
      <c r="K1" s="59"/>
      <c r="S1" s="57" t="s">
        <v>155</v>
      </c>
      <c r="T1" s="6"/>
    </row>
    <row r="2" spans="1:36" ht="14.5" customHeight="1" x14ac:dyDescent="0.35">
      <c r="A2" t="s">
        <v>33</v>
      </c>
      <c r="J2" t="s">
        <v>34</v>
      </c>
      <c r="K2"/>
      <c r="L2"/>
      <c r="M2"/>
      <c r="N2"/>
      <c r="O2"/>
      <c r="P2"/>
      <c r="S2" t="s">
        <v>35</v>
      </c>
      <c r="T2"/>
      <c r="U2"/>
      <c r="V2"/>
      <c r="W2"/>
      <c r="X2"/>
      <c r="Y2"/>
      <c r="AD2" s="88" t="s">
        <v>143</v>
      </c>
      <c r="AE2" s="87"/>
      <c r="AF2" s="87"/>
      <c r="AG2" s="87"/>
      <c r="AH2" s="87"/>
      <c r="AI2" s="87"/>
      <c r="AJ2" s="87"/>
    </row>
    <row r="3" spans="1:36" x14ac:dyDescent="0.35">
      <c r="A3" s="7" t="s">
        <v>36</v>
      </c>
      <c r="J3" s="7" t="s">
        <v>37</v>
      </c>
      <c r="S3" s="7" t="s">
        <v>38</v>
      </c>
    </row>
    <row r="4" spans="1:36" ht="15" thickBot="1" x14ac:dyDescent="0.4">
      <c r="A4" s="22" t="s">
        <v>0</v>
      </c>
      <c r="B4" s="22" t="s">
        <v>1</v>
      </c>
      <c r="C4" s="22" t="s">
        <v>2</v>
      </c>
      <c r="D4" s="22" t="s">
        <v>24</v>
      </c>
      <c r="E4" s="22" t="s">
        <v>3</v>
      </c>
      <c r="F4" s="22" t="s">
        <v>4</v>
      </c>
      <c r="G4" s="22" t="s">
        <v>5</v>
      </c>
      <c r="H4" s="62" t="s">
        <v>43</v>
      </c>
      <c r="J4" s="22" t="s">
        <v>0</v>
      </c>
      <c r="K4" s="22" t="s">
        <v>1</v>
      </c>
      <c r="L4" s="22" t="s">
        <v>2</v>
      </c>
      <c r="M4" s="22" t="s">
        <v>24</v>
      </c>
      <c r="N4" s="22" t="s">
        <v>3</v>
      </c>
      <c r="O4" s="22" t="s">
        <v>4</v>
      </c>
      <c r="P4" s="22" t="s">
        <v>5</v>
      </c>
      <c r="Q4" s="62" t="s">
        <v>43</v>
      </c>
      <c r="S4" s="22" t="s">
        <v>0</v>
      </c>
      <c r="T4" s="22" t="s">
        <v>1</v>
      </c>
      <c r="U4" s="22" t="s">
        <v>2</v>
      </c>
      <c r="V4" s="22" t="s">
        <v>24</v>
      </c>
      <c r="W4" s="22" t="s">
        <v>3</v>
      </c>
      <c r="X4" s="22" t="s">
        <v>4</v>
      </c>
      <c r="Y4" s="22" t="s">
        <v>5</v>
      </c>
      <c r="Z4" s="62" t="s">
        <v>43</v>
      </c>
      <c r="AD4" s="83" t="s">
        <v>0</v>
      </c>
      <c r="AE4" s="84" t="s">
        <v>1</v>
      </c>
      <c r="AF4" s="84" t="s">
        <v>2</v>
      </c>
      <c r="AG4" s="84" t="s">
        <v>24</v>
      </c>
      <c r="AH4" s="84" t="s">
        <v>3</v>
      </c>
      <c r="AI4" s="84" t="s">
        <v>4</v>
      </c>
      <c r="AJ4" s="84" t="s">
        <v>5</v>
      </c>
    </row>
    <row r="5" spans="1:36" x14ac:dyDescent="0.35">
      <c r="A5" s="22" t="s">
        <v>6</v>
      </c>
      <c r="B5" s="23">
        <v>200.62476753420606</v>
      </c>
      <c r="C5" s="23" t="e">
        <v>#DIV/0!</v>
      </c>
      <c r="D5" s="23">
        <v>38.763245680768911</v>
      </c>
      <c r="E5" s="23">
        <v>140.02137520687921</v>
      </c>
      <c r="F5" s="23" t="e">
        <v>#DIV/0!</v>
      </c>
      <c r="G5" s="23" t="e">
        <v>#DIV/0!</v>
      </c>
      <c r="H5" s="61" t="e">
        <f t="shared" ref="H5:H24" si="0">SUMPRODUCT(B5:G5,AE5:AJ5)</f>
        <v>#DIV/0!</v>
      </c>
      <c r="J5" s="22" t="s">
        <v>6</v>
      </c>
      <c r="K5" s="23">
        <v>35.711914811718451</v>
      </c>
      <c r="L5" s="23" t="e">
        <v>#DIV/0!</v>
      </c>
      <c r="M5" s="23">
        <v>10.089591037788681</v>
      </c>
      <c r="N5" s="23">
        <v>27.083851277906295</v>
      </c>
      <c r="O5" s="23" t="e">
        <v>#DIV/0!</v>
      </c>
      <c r="P5" s="23" t="e">
        <v>#DIV/0!</v>
      </c>
      <c r="Q5" s="61" t="e">
        <f t="shared" ref="Q5:Q24" si="1">SUMPRODUCT(K5:P5,AE5:AJ5)</f>
        <v>#DIV/0!</v>
      </c>
      <c r="S5" s="22" t="s">
        <v>6</v>
      </c>
      <c r="T5" s="23">
        <v>1.9041020968019124</v>
      </c>
      <c r="U5" s="23" t="e">
        <v>#DIV/0!</v>
      </c>
      <c r="V5" s="23">
        <v>0.53248941193049348</v>
      </c>
      <c r="W5" s="23">
        <v>1.8471977799351695</v>
      </c>
      <c r="X5" s="23" t="e">
        <v>#DIV/0!</v>
      </c>
      <c r="Y5" s="23" t="e">
        <v>#DIV/0!</v>
      </c>
      <c r="Z5" s="61" t="e">
        <f t="shared" ref="Z5:Z24" si="2">SUMPRODUCT(T5:Y5,AE5:AJ5)</f>
        <v>#DIV/0!</v>
      </c>
      <c r="AD5" s="81" t="s">
        <v>6</v>
      </c>
      <c r="AE5" s="42">
        <v>0.18774547379788384</v>
      </c>
      <c r="AF5" s="42">
        <v>0</v>
      </c>
      <c r="AG5" s="42">
        <v>0.14239656114129992</v>
      </c>
      <c r="AH5" s="42">
        <v>7.1317188458140238E-2</v>
      </c>
      <c r="AI5" s="42">
        <v>0</v>
      </c>
      <c r="AJ5" s="42">
        <v>0.59854077660267602</v>
      </c>
    </row>
    <row r="6" spans="1:36" x14ac:dyDescent="0.35">
      <c r="A6" s="22" t="s">
        <v>7</v>
      </c>
      <c r="B6" s="23">
        <v>191.82749306839526</v>
      </c>
      <c r="C6" s="23" t="e">
        <v>#DIV/0!</v>
      </c>
      <c r="D6" s="23">
        <v>31.060757339745667</v>
      </c>
      <c r="E6" s="23">
        <v>131.54868566370638</v>
      </c>
      <c r="F6" s="23">
        <v>263.87996253144138</v>
      </c>
      <c r="G6" s="23">
        <v>168.93702757372512</v>
      </c>
      <c r="H6" s="61" t="e">
        <f t="shared" si="0"/>
        <v>#DIV/0!</v>
      </c>
      <c r="J6" s="22" t="s">
        <v>7</v>
      </c>
      <c r="K6" s="23">
        <v>31.630669732033383</v>
      </c>
      <c r="L6" s="23" t="e">
        <v>#DIV/0!</v>
      </c>
      <c r="M6" s="23">
        <v>9.1010726821174579</v>
      </c>
      <c r="N6" s="23">
        <v>25.033322230902716</v>
      </c>
      <c r="O6" s="23">
        <v>29.561041551509216</v>
      </c>
      <c r="P6" s="23">
        <v>60.9858451882331</v>
      </c>
      <c r="Q6" s="61" t="e">
        <f t="shared" si="1"/>
        <v>#DIV/0!</v>
      </c>
      <c r="S6" s="22" t="s">
        <v>7</v>
      </c>
      <c r="T6" s="23">
        <v>1.9843151199677524</v>
      </c>
      <c r="U6" s="23" t="e">
        <v>#DIV/0!</v>
      </c>
      <c r="V6" s="23">
        <v>0.49473242593570882</v>
      </c>
      <c r="W6" s="23">
        <v>2.1295176626683827</v>
      </c>
      <c r="X6" s="23">
        <v>0.94752676329989793</v>
      </c>
      <c r="Y6" s="23">
        <v>2.7723013692770349</v>
      </c>
      <c r="Z6" s="61" t="e">
        <f t="shared" si="2"/>
        <v>#DIV/0!</v>
      </c>
      <c r="AD6" s="82" t="s">
        <v>7</v>
      </c>
      <c r="AE6" s="42">
        <v>0.15875012288334028</v>
      </c>
      <c r="AF6" s="40">
        <v>0</v>
      </c>
      <c r="AG6" s="40">
        <v>0.12355086929367184</v>
      </c>
      <c r="AH6" s="40">
        <v>6.0969201941715137E-2</v>
      </c>
      <c r="AI6" s="40">
        <v>0.13796444080612466</v>
      </c>
      <c r="AJ6" s="42">
        <v>0.51876536507514814</v>
      </c>
    </row>
    <row r="7" spans="1:36" x14ac:dyDescent="0.35">
      <c r="A7" s="22" t="s">
        <v>8</v>
      </c>
      <c r="B7" s="23">
        <v>233.13032080042649</v>
      </c>
      <c r="C7" s="23">
        <v>48.059866550075689</v>
      </c>
      <c r="D7" s="23">
        <v>37.573174592586241</v>
      </c>
      <c r="E7" s="23">
        <v>139.90567199875673</v>
      </c>
      <c r="F7" s="23">
        <v>201.90332124750827</v>
      </c>
      <c r="G7" s="23">
        <v>176.07476201646088</v>
      </c>
      <c r="H7" s="61">
        <f t="shared" si="0"/>
        <v>146.92415450749769</v>
      </c>
      <c r="J7" s="22" t="s">
        <v>8</v>
      </c>
      <c r="K7" s="23">
        <v>34.76663507731152</v>
      </c>
      <c r="L7" s="23">
        <v>10.605816356076106</v>
      </c>
      <c r="M7" s="23">
        <v>9.470694409591081</v>
      </c>
      <c r="N7" s="23">
        <v>24.877499103253658</v>
      </c>
      <c r="O7" s="23">
        <v>16.836837949627157</v>
      </c>
      <c r="P7" s="23">
        <v>62.649988122658776</v>
      </c>
      <c r="Q7" s="61">
        <f t="shared" si="1"/>
        <v>37.819955837658483</v>
      </c>
      <c r="S7" s="22" t="s">
        <v>8</v>
      </c>
      <c r="T7" s="23">
        <v>2.2668205456561683</v>
      </c>
      <c r="U7" s="23">
        <v>0.87380794128265149</v>
      </c>
      <c r="V7" s="23">
        <v>0.94040516020370601</v>
      </c>
      <c r="W7" s="23">
        <v>2.4202109096860593</v>
      </c>
      <c r="X7" s="23">
        <v>1.7777313725771196</v>
      </c>
      <c r="Y7" s="23">
        <v>2.9067498704862196</v>
      </c>
      <c r="Z7" s="61">
        <f t="shared" si="2"/>
        <v>2.1239848615208436</v>
      </c>
      <c r="AD7" s="81" t="s">
        <v>8</v>
      </c>
      <c r="AE7" s="42">
        <v>0.12294219589981947</v>
      </c>
      <c r="AF7" s="40">
        <v>0.1808501515795114</v>
      </c>
      <c r="AG7" s="40">
        <v>9.8975338694292717E-2</v>
      </c>
      <c r="AH7" s="40">
        <v>5.3904200428327956E-2</v>
      </c>
      <c r="AI7" s="40">
        <v>0.10237804727400668</v>
      </c>
      <c r="AJ7" s="42">
        <v>0.44095006612404175</v>
      </c>
    </row>
    <row r="8" spans="1:36" x14ac:dyDescent="0.35">
      <c r="A8" s="22" t="s">
        <v>9</v>
      </c>
      <c r="B8" s="23">
        <v>215.14360450661073</v>
      </c>
      <c r="C8" s="23">
        <v>46.419131158002926</v>
      </c>
      <c r="D8" s="23">
        <v>38.381171079467073</v>
      </c>
      <c r="E8" s="23">
        <v>124.30365816551158</v>
      </c>
      <c r="F8" s="23">
        <v>188.4283687013083</v>
      </c>
      <c r="G8" s="23">
        <v>169.20666815186266</v>
      </c>
      <c r="H8" s="61">
        <f t="shared" si="0"/>
        <v>138.7613715881038</v>
      </c>
      <c r="J8" s="22" t="s">
        <v>9</v>
      </c>
      <c r="K8" s="23">
        <v>30.567946773759118</v>
      </c>
      <c r="L8" s="23">
        <v>9.6475355813492012</v>
      </c>
      <c r="M8" s="23">
        <v>9.5812846378378573</v>
      </c>
      <c r="N8" s="23">
        <v>22.096527766216614</v>
      </c>
      <c r="O8" s="23">
        <v>14.462056400215936</v>
      </c>
      <c r="P8" s="23">
        <v>57.363958088903644</v>
      </c>
      <c r="Q8" s="61">
        <f t="shared" si="1"/>
        <v>33.926669496625536</v>
      </c>
      <c r="S8" s="22" t="s">
        <v>9</v>
      </c>
      <c r="T8" s="23">
        <v>2.5489037277753073</v>
      </c>
      <c r="U8" s="23">
        <v>1.1453831832015182</v>
      </c>
      <c r="V8" s="23">
        <v>1.0094454904200745</v>
      </c>
      <c r="W8" s="23">
        <v>3.1830636398950727</v>
      </c>
      <c r="X8" s="23">
        <v>2.0893392858935451</v>
      </c>
      <c r="Y8" s="23">
        <v>3.1170559190170373</v>
      </c>
      <c r="Z8" s="61">
        <f t="shared" si="2"/>
        <v>2.3710469717820506</v>
      </c>
      <c r="AD8" s="82" t="s">
        <v>9</v>
      </c>
      <c r="AE8" s="42">
        <v>0.12948050803994207</v>
      </c>
      <c r="AF8" s="40">
        <v>0.18269725922937685</v>
      </c>
      <c r="AG8" s="40">
        <v>0.10095757833318236</v>
      </c>
      <c r="AH8" s="40">
        <v>5.9824182616387472E-2</v>
      </c>
      <c r="AI8" s="40">
        <v>0.1006062543047153</v>
      </c>
      <c r="AJ8" s="42">
        <v>0.42643421747639593</v>
      </c>
    </row>
    <row r="9" spans="1:36" x14ac:dyDescent="0.35">
      <c r="A9" s="22" t="s">
        <v>10</v>
      </c>
      <c r="B9" s="23">
        <v>211.34009448960111</v>
      </c>
      <c r="C9" s="23">
        <v>47.164793200709134</v>
      </c>
      <c r="D9" s="23">
        <v>44.758010252120293</v>
      </c>
      <c r="E9" s="23">
        <v>139.06407505636869</v>
      </c>
      <c r="F9" s="23">
        <v>207.29853272669345</v>
      </c>
      <c r="G9" s="23">
        <v>174.64221245243786</v>
      </c>
      <c r="H9" s="61">
        <f t="shared" si="0"/>
        <v>145.1127590558927</v>
      </c>
      <c r="J9" s="22" t="s">
        <v>10</v>
      </c>
      <c r="K9" s="23">
        <v>37.231049975332873</v>
      </c>
      <c r="L9" s="23">
        <v>9.7054925305457012</v>
      </c>
      <c r="M9" s="23">
        <v>7.9304821127791598</v>
      </c>
      <c r="N9" s="23">
        <v>23.814575007154705</v>
      </c>
      <c r="O9" s="23">
        <v>16.702961597350861</v>
      </c>
      <c r="P9" s="23">
        <v>59.637484294092495</v>
      </c>
      <c r="Q9" s="61">
        <f t="shared" si="1"/>
        <v>36.874698070819299</v>
      </c>
      <c r="S9" s="22" t="s">
        <v>10</v>
      </c>
      <c r="T9" s="23">
        <v>2.4485652755981024</v>
      </c>
      <c r="U9" s="23">
        <v>1.2015153399879874</v>
      </c>
      <c r="V9" s="23">
        <v>1.0636021958933695</v>
      </c>
      <c r="W9" s="23">
        <v>3.0873252546202772</v>
      </c>
      <c r="X9" s="23">
        <v>2.2495732967731539</v>
      </c>
      <c r="Y9" s="23">
        <v>3.3661925025974058</v>
      </c>
      <c r="Z9" s="61">
        <f t="shared" si="2"/>
        <v>2.5172392590598505</v>
      </c>
      <c r="AD9" s="81" t="s">
        <v>10</v>
      </c>
      <c r="AE9" s="42">
        <v>0.12723137503212278</v>
      </c>
      <c r="AF9" s="40">
        <v>0.18254765449344293</v>
      </c>
      <c r="AG9" s="40">
        <v>9.3930778736694726E-2</v>
      </c>
      <c r="AH9" s="40">
        <v>5.1664856110094727E-2</v>
      </c>
      <c r="AI9" s="40">
        <v>9.5246251805521653E-2</v>
      </c>
      <c r="AJ9" s="42">
        <v>0.44937908382212322</v>
      </c>
    </row>
    <row r="10" spans="1:36" x14ac:dyDescent="0.35">
      <c r="A10" s="22" t="s">
        <v>11</v>
      </c>
      <c r="B10" s="23">
        <v>212.77712373168598</v>
      </c>
      <c r="C10" s="23">
        <v>46.392567780421075</v>
      </c>
      <c r="D10" s="23">
        <v>47.217702809732032</v>
      </c>
      <c r="E10" s="23">
        <v>141.15103945643895</v>
      </c>
      <c r="F10" s="23">
        <v>208.69247394518285</v>
      </c>
      <c r="G10" s="23">
        <v>180.10808645235412</v>
      </c>
      <c r="H10" s="61">
        <f t="shared" si="0"/>
        <v>148.7321814020338</v>
      </c>
      <c r="J10" s="22" t="s">
        <v>11</v>
      </c>
      <c r="K10" s="23">
        <v>31.647032579304092</v>
      </c>
      <c r="L10" s="23">
        <v>8.5272813188143335</v>
      </c>
      <c r="M10" s="23">
        <v>10.240266025302438</v>
      </c>
      <c r="N10" s="23">
        <v>22.326261334394513</v>
      </c>
      <c r="O10" s="23">
        <v>15.776632450409936</v>
      </c>
      <c r="P10" s="23">
        <v>54.083598604384122</v>
      </c>
      <c r="Q10" s="61">
        <f t="shared" si="1"/>
        <v>33.849601129714699</v>
      </c>
      <c r="S10" s="22" t="s">
        <v>11</v>
      </c>
      <c r="T10" s="23">
        <v>2.8629545329281325</v>
      </c>
      <c r="U10" s="23">
        <v>1.3736225494532099</v>
      </c>
      <c r="V10" s="23">
        <v>1.0739975749897053</v>
      </c>
      <c r="W10" s="23">
        <v>3.4759892376832897</v>
      </c>
      <c r="X10" s="23">
        <v>2.5189819811994334</v>
      </c>
      <c r="Y10" s="23">
        <v>3.8183499915134309</v>
      </c>
      <c r="Z10" s="61">
        <f t="shared" si="2"/>
        <v>2.8686061267649361</v>
      </c>
      <c r="AD10" s="82" t="s">
        <v>11</v>
      </c>
      <c r="AE10" s="42">
        <v>0.12175131835575222</v>
      </c>
      <c r="AF10" s="40">
        <v>0.17819087614706891</v>
      </c>
      <c r="AG10" s="40">
        <v>9.2761672274821308E-2</v>
      </c>
      <c r="AH10" s="40">
        <v>5.0552926768176E-2</v>
      </c>
      <c r="AI10" s="40">
        <v>9.6906361160803242E-2</v>
      </c>
      <c r="AJ10" s="42">
        <v>0.45983684529337832</v>
      </c>
    </row>
    <row r="11" spans="1:36" x14ac:dyDescent="0.35">
      <c r="A11" s="22" t="s">
        <v>12</v>
      </c>
      <c r="B11" s="23">
        <v>216.08348042758197</v>
      </c>
      <c r="C11" s="23">
        <v>53.604746055123648</v>
      </c>
      <c r="D11" s="23">
        <v>58.76679361374763</v>
      </c>
      <c r="E11" s="23">
        <v>163.58770345321929</v>
      </c>
      <c r="F11" s="23">
        <v>244.18860609003514</v>
      </c>
      <c r="G11" s="23">
        <v>209.09555555118288</v>
      </c>
      <c r="H11" s="61">
        <f t="shared" si="0"/>
        <v>170.38657671671146</v>
      </c>
      <c r="J11" s="22" t="s">
        <v>12</v>
      </c>
      <c r="K11" s="23">
        <v>23.453967141658822</v>
      </c>
      <c r="L11" s="23">
        <v>7.8626441002183087</v>
      </c>
      <c r="M11" s="23">
        <v>8.7822466388485942</v>
      </c>
      <c r="N11" s="23">
        <v>19.807876952338372</v>
      </c>
      <c r="O11" s="23">
        <v>11.632960865623621</v>
      </c>
      <c r="P11" s="23">
        <v>45.798068194923047</v>
      </c>
      <c r="Q11" s="61">
        <f t="shared" si="1"/>
        <v>28.520626234809647</v>
      </c>
      <c r="S11" s="22" t="s">
        <v>12</v>
      </c>
      <c r="T11" s="23">
        <v>2.7093876389970308</v>
      </c>
      <c r="U11" s="23">
        <v>1.5349726320279518</v>
      </c>
      <c r="V11" s="23">
        <v>1.0835986178358021</v>
      </c>
      <c r="W11" s="23">
        <v>4.0207710963197156</v>
      </c>
      <c r="X11" s="23">
        <v>2.8973776039113859</v>
      </c>
      <c r="Y11" s="23">
        <v>4.2247786788438875</v>
      </c>
      <c r="Z11" s="61">
        <f t="shared" si="2"/>
        <v>3.1482457112069993</v>
      </c>
      <c r="AD11" s="81" t="s">
        <v>12</v>
      </c>
      <c r="AE11" s="42">
        <v>0.12511629400254495</v>
      </c>
      <c r="AF11" s="40">
        <v>0.17385000532072895</v>
      </c>
      <c r="AG11" s="40">
        <v>9.0240781505190382E-2</v>
      </c>
      <c r="AH11" s="40">
        <v>5.0624970046076696E-2</v>
      </c>
      <c r="AI11" s="40">
        <v>9.4560447688306834E-2</v>
      </c>
      <c r="AJ11" s="42">
        <v>0.46560750143715218</v>
      </c>
    </row>
    <row r="12" spans="1:36" x14ac:dyDescent="0.35">
      <c r="A12" s="22" t="s">
        <v>13</v>
      </c>
      <c r="B12" s="23">
        <v>204.58587633920615</v>
      </c>
      <c r="C12" s="23">
        <v>54.909203492952564</v>
      </c>
      <c r="D12" s="23">
        <v>71.710556931812093</v>
      </c>
      <c r="E12" s="23">
        <v>162.15246790316917</v>
      </c>
      <c r="F12" s="23">
        <v>222.29321005689016</v>
      </c>
      <c r="G12" s="23">
        <v>195.24583714270094</v>
      </c>
      <c r="H12" s="61">
        <f t="shared" si="0"/>
        <v>161.85752184660532</v>
      </c>
      <c r="J12" s="22" t="s">
        <v>13</v>
      </c>
      <c r="K12" s="23">
        <v>25.799844071107643</v>
      </c>
      <c r="L12" s="23">
        <v>8.7962483413805739</v>
      </c>
      <c r="M12" s="23">
        <v>12.893088315900959</v>
      </c>
      <c r="N12" s="23">
        <v>21.660691971100032</v>
      </c>
      <c r="O12" s="23">
        <v>15.336254548154926</v>
      </c>
      <c r="P12" s="23">
        <v>50.426958641669358</v>
      </c>
      <c r="Q12" s="61">
        <f t="shared" si="1"/>
        <v>31.740982372767455</v>
      </c>
      <c r="S12" s="22" t="s">
        <v>13</v>
      </c>
      <c r="T12" s="23">
        <v>2.9948883320639017</v>
      </c>
      <c r="U12" s="23">
        <v>1.8295352539101737</v>
      </c>
      <c r="V12" s="23">
        <v>1.2078271843440509</v>
      </c>
      <c r="W12" s="23">
        <v>4.6151017999565145</v>
      </c>
      <c r="X12" s="23">
        <v>2.6733225719576232</v>
      </c>
      <c r="Y12" s="23">
        <v>4.5217169065246878</v>
      </c>
      <c r="Z12" s="61">
        <f t="shared" si="2"/>
        <v>3.3795278311866377</v>
      </c>
      <c r="AD12" s="82" t="s">
        <v>13</v>
      </c>
      <c r="AE12" s="42">
        <v>0.13452842922199348</v>
      </c>
      <c r="AF12" s="40">
        <v>0.17208099135894328</v>
      </c>
      <c r="AG12" s="40">
        <v>9.191420815271871E-2</v>
      </c>
      <c r="AH12" s="40">
        <v>5.0830626851714709E-2</v>
      </c>
      <c r="AI12" s="40">
        <v>9.3955709303205598E-2</v>
      </c>
      <c r="AJ12" s="42">
        <v>0.4566900351114242</v>
      </c>
    </row>
    <row r="13" spans="1:36" x14ac:dyDescent="0.35">
      <c r="A13" s="22" t="s">
        <v>14</v>
      </c>
      <c r="B13" s="23">
        <v>215.84749267104769</v>
      </c>
      <c r="C13" s="23">
        <v>57.139516735849249</v>
      </c>
      <c r="D13" s="23">
        <v>58.133097278061058</v>
      </c>
      <c r="E13" s="23">
        <v>172.92407927177192</v>
      </c>
      <c r="F13" s="23">
        <v>263.64323265254103</v>
      </c>
      <c r="G13" s="23">
        <v>210.05440161332231</v>
      </c>
      <c r="H13" s="61">
        <f t="shared" si="0"/>
        <v>170.91355505307217</v>
      </c>
      <c r="J13" s="22" t="s">
        <v>14</v>
      </c>
      <c r="K13" s="23">
        <v>23.499167646191214</v>
      </c>
      <c r="L13" s="23">
        <v>8.4197775491718705</v>
      </c>
      <c r="M13" s="23">
        <v>10.021751950273474</v>
      </c>
      <c r="N13" s="23">
        <v>20.753677510217987</v>
      </c>
      <c r="O13" s="23">
        <v>13.656595330060243</v>
      </c>
      <c r="P13" s="23">
        <v>50.398367923355892</v>
      </c>
      <c r="Q13" s="61">
        <f t="shared" si="1"/>
        <v>30.147356518428829</v>
      </c>
      <c r="S13" s="22" t="s">
        <v>14</v>
      </c>
      <c r="T13" s="23">
        <v>3.1362557749784883</v>
      </c>
      <c r="U13" s="23">
        <v>1.851476767353567</v>
      </c>
      <c r="V13" s="23">
        <v>1.0514343234709589</v>
      </c>
      <c r="W13" s="23">
        <v>4.693816727938219</v>
      </c>
      <c r="X13" s="23">
        <v>3.2570133930743093</v>
      </c>
      <c r="Y13" s="23">
        <v>4.966242924768113</v>
      </c>
      <c r="Z13" s="61">
        <f t="shared" si="2"/>
        <v>3.5835585135502188</v>
      </c>
      <c r="AD13" s="81" t="s">
        <v>14</v>
      </c>
      <c r="AE13" s="42">
        <v>0.13687096333535279</v>
      </c>
      <c r="AF13" s="40">
        <v>0.17792862122290692</v>
      </c>
      <c r="AG13" s="40">
        <v>0.10379237157747054</v>
      </c>
      <c r="AH13" s="40">
        <v>5.1238238705555376E-2</v>
      </c>
      <c r="AI13" s="40">
        <v>9.2275700183289039E-2</v>
      </c>
      <c r="AJ13" s="42">
        <v>0.4378941049754253</v>
      </c>
    </row>
    <row r="14" spans="1:36" x14ac:dyDescent="0.35">
      <c r="A14" s="22" t="s">
        <v>15</v>
      </c>
      <c r="B14" s="23">
        <v>213.56956257458322</v>
      </c>
      <c r="C14" s="23">
        <v>54.720461420360017</v>
      </c>
      <c r="D14" s="23">
        <v>50.179811812250456</v>
      </c>
      <c r="E14" s="23">
        <v>164.22408023013216</v>
      </c>
      <c r="F14" s="23">
        <v>232.732688415849</v>
      </c>
      <c r="G14" s="23">
        <v>195.08858860952614</v>
      </c>
      <c r="H14" s="61">
        <f t="shared" si="0"/>
        <v>160.89684082432569</v>
      </c>
      <c r="J14" s="22" t="s">
        <v>15</v>
      </c>
      <c r="K14" s="23">
        <v>21.142280259504481</v>
      </c>
      <c r="L14" s="23">
        <v>7.6497518903884369</v>
      </c>
      <c r="M14" s="23">
        <v>9.6937547232954646</v>
      </c>
      <c r="N14" s="23">
        <v>19.954489594299591</v>
      </c>
      <c r="O14" s="23">
        <v>12.900234180991626</v>
      </c>
      <c r="P14" s="23">
        <v>46.534869128827495</v>
      </c>
      <c r="Q14" s="61">
        <f t="shared" si="1"/>
        <v>28.417592260086643</v>
      </c>
      <c r="S14" s="22" t="s">
        <v>15</v>
      </c>
      <c r="T14" s="23">
        <v>3.5664386232741823</v>
      </c>
      <c r="U14" s="23">
        <v>1.9347768549410214</v>
      </c>
      <c r="V14" s="23">
        <v>1.1282553288032491</v>
      </c>
      <c r="W14" s="23">
        <v>5.0697698284547421</v>
      </c>
      <c r="X14" s="23">
        <v>3.3328587929353133</v>
      </c>
      <c r="Y14" s="23">
        <v>5.2535967924886178</v>
      </c>
      <c r="Z14" s="61">
        <f t="shared" si="2"/>
        <v>3.8620593713050053</v>
      </c>
      <c r="AD14" s="82" t="s">
        <v>15</v>
      </c>
      <c r="AE14" s="42">
        <v>0.13059953887890799</v>
      </c>
      <c r="AF14" s="40">
        <v>0.17234035783992696</v>
      </c>
      <c r="AG14" s="40">
        <v>9.9609041489985811E-2</v>
      </c>
      <c r="AH14" s="40">
        <v>4.8470022799893292E-2</v>
      </c>
      <c r="AI14" s="40">
        <v>9.3400203730210712E-2</v>
      </c>
      <c r="AJ14" s="42">
        <v>0.45558083526107523</v>
      </c>
    </row>
    <row r="15" spans="1:36" x14ac:dyDescent="0.35">
      <c r="A15" s="22" t="s">
        <v>16</v>
      </c>
      <c r="B15" s="23">
        <v>218.55517941244463</v>
      </c>
      <c r="C15" s="23">
        <v>58.118308839426817</v>
      </c>
      <c r="D15" s="23">
        <v>60.367934947072037</v>
      </c>
      <c r="E15" s="23">
        <v>164.44716908260321</v>
      </c>
      <c r="F15" s="23">
        <v>238.99293962013738</v>
      </c>
      <c r="G15" s="23">
        <v>195.66490216877105</v>
      </c>
      <c r="H15" s="61">
        <f t="shared" si="0"/>
        <v>163.91968211893763</v>
      </c>
      <c r="J15" s="22" t="s">
        <v>16</v>
      </c>
      <c r="K15" s="23">
        <v>23.257214894277279</v>
      </c>
      <c r="L15" s="23">
        <v>7.8993824916850182</v>
      </c>
      <c r="M15" s="23">
        <v>10.138018102769639</v>
      </c>
      <c r="N15" s="23">
        <v>20.767396424556637</v>
      </c>
      <c r="O15" s="23">
        <v>12.663907105123419</v>
      </c>
      <c r="P15" s="23">
        <v>48.318559918827283</v>
      </c>
      <c r="Q15" s="61">
        <f t="shared" si="1"/>
        <v>29.602080211110415</v>
      </c>
      <c r="S15" s="22" t="s">
        <v>16</v>
      </c>
      <c r="T15" s="23">
        <v>4.5572544208494667</v>
      </c>
      <c r="U15" s="23">
        <v>2.0724682662683258</v>
      </c>
      <c r="V15" s="23">
        <v>1.2773334858117991</v>
      </c>
      <c r="W15" s="23">
        <v>5.4641462963406857</v>
      </c>
      <c r="X15" s="23">
        <v>3.7761431517093875</v>
      </c>
      <c r="Y15" s="23">
        <v>5.559986652478873</v>
      </c>
      <c r="Z15" s="61">
        <f t="shared" si="2"/>
        <v>4.2323786559521608</v>
      </c>
      <c r="AD15" s="81" t="s">
        <v>16</v>
      </c>
      <c r="AE15" s="42">
        <v>0.13040557705642813</v>
      </c>
      <c r="AF15" s="40">
        <v>0.17335554126279873</v>
      </c>
      <c r="AG15" s="40">
        <v>9.8602779642746455E-2</v>
      </c>
      <c r="AH15" s="40">
        <v>4.9898760357588237E-2</v>
      </c>
      <c r="AI15" s="40">
        <v>9.2609952727655792E-2</v>
      </c>
      <c r="AJ15" s="42">
        <v>0.45512738895278265</v>
      </c>
    </row>
    <row r="16" spans="1:36" x14ac:dyDescent="0.35">
      <c r="A16" s="22" t="s">
        <v>17</v>
      </c>
      <c r="B16" s="23">
        <v>207.54006561164499</v>
      </c>
      <c r="C16" s="23">
        <v>52.29892589853867</v>
      </c>
      <c r="D16" s="23">
        <v>66.878251904046763</v>
      </c>
      <c r="E16" s="23">
        <v>143.40356229978522</v>
      </c>
      <c r="F16" s="23">
        <v>207.65547443150663</v>
      </c>
      <c r="G16" s="23">
        <v>182.88079660054544</v>
      </c>
      <c r="H16" s="61">
        <f t="shared" si="0"/>
        <v>151.77179705248156</v>
      </c>
      <c r="J16" s="22" t="s">
        <v>17</v>
      </c>
      <c r="K16" s="23">
        <v>21.918503925267089</v>
      </c>
      <c r="L16" s="23">
        <v>7.3818994026210198</v>
      </c>
      <c r="M16" s="23">
        <v>11.559723918473017</v>
      </c>
      <c r="N16" s="23">
        <v>19.400131762985293</v>
      </c>
      <c r="O16" s="23">
        <v>12.013081210914402</v>
      </c>
      <c r="P16" s="23">
        <v>46.808031235353013</v>
      </c>
      <c r="Q16" s="61">
        <f t="shared" si="1"/>
        <v>28.368466758029761</v>
      </c>
      <c r="S16" s="22" t="s">
        <v>17</v>
      </c>
      <c r="T16" s="23">
        <v>5.5167437023186174</v>
      </c>
      <c r="U16" s="23">
        <v>2.2606057330832097</v>
      </c>
      <c r="V16" s="23">
        <v>1.5602756552914332</v>
      </c>
      <c r="W16" s="23">
        <v>6.1114644139320609</v>
      </c>
      <c r="X16" s="23">
        <v>4.0658432636054425</v>
      </c>
      <c r="Y16" s="23">
        <v>5.7171499565235386</v>
      </c>
      <c r="Z16" s="61">
        <f t="shared" si="2"/>
        <v>4.5421623412786527</v>
      </c>
      <c r="AD16" s="82" t="s">
        <v>17</v>
      </c>
      <c r="AE16" s="42">
        <v>0.12863968693210157</v>
      </c>
      <c r="AF16" s="40">
        <v>0.1792427654861708</v>
      </c>
      <c r="AG16" s="40">
        <v>9.5057862731745477E-2</v>
      </c>
      <c r="AH16" s="40">
        <v>5.560908442802448E-2</v>
      </c>
      <c r="AI16" s="40">
        <v>9.4731494588191828E-2</v>
      </c>
      <c r="AJ16" s="42">
        <v>0.44671910583376584</v>
      </c>
    </row>
    <row r="17" spans="1:36" x14ac:dyDescent="0.35">
      <c r="A17" s="22" t="s">
        <v>18</v>
      </c>
      <c r="B17" s="23">
        <v>198.8133616046315</v>
      </c>
      <c r="C17" s="23">
        <v>53.597855899322845</v>
      </c>
      <c r="D17" s="23">
        <v>67.34993997930026</v>
      </c>
      <c r="E17" s="23">
        <v>166.61511175004435</v>
      </c>
      <c r="F17" s="23">
        <v>225.07329056936922</v>
      </c>
      <c r="G17" s="23">
        <v>214.02588392963116</v>
      </c>
      <c r="H17" s="61">
        <f t="shared" si="0"/>
        <v>167.12397556705605</v>
      </c>
      <c r="J17" s="22" t="s">
        <v>18</v>
      </c>
      <c r="K17" s="23">
        <v>21.759927282131713</v>
      </c>
      <c r="L17" s="23">
        <v>7.3203745068893342</v>
      </c>
      <c r="M17" s="23">
        <v>13.475714457096446</v>
      </c>
      <c r="N17" s="23">
        <v>21.710556431143289</v>
      </c>
      <c r="O17" s="23">
        <v>13.125702214253266</v>
      </c>
      <c r="P17" s="23">
        <v>53.377732251039795</v>
      </c>
      <c r="Q17" s="61">
        <f t="shared" si="1"/>
        <v>31.302993260057274</v>
      </c>
      <c r="S17" s="22" t="s">
        <v>18</v>
      </c>
      <c r="T17" s="23">
        <v>5.6908367033925309</v>
      </c>
      <c r="U17" s="23">
        <v>2.2960404939635404</v>
      </c>
      <c r="V17" s="23">
        <v>1.5580531736997241</v>
      </c>
      <c r="W17" s="23">
        <v>6.2311915020819812</v>
      </c>
      <c r="X17" s="23">
        <v>4.4613347654982416</v>
      </c>
      <c r="Y17" s="23">
        <v>6.8432254422077037</v>
      </c>
      <c r="Z17" s="61">
        <f t="shared" si="2"/>
        <v>5.0922704177777698</v>
      </c>
      <c r="AD17" s="81" t="s">
        <v>18</v>
      </c>
      <c r="AE17" s="42">
        <v>0.13587132855620604</v>
      </c>
      <c r="AF17" s="40">
        <v>0.19048425081295386</v>
      </c>
      <c r="AG17" s="40">
        <v>8.8416670547637771E-2</v>
      </c>
      <c r="AH17" s="40">
        <v>5.00999072847607E-2</v>
      </c>
      <c r="AI17" s="40">
        <v>9.6667383034622342E-2</v>
      </c>
      <c r="AJ17" s="42">
        <v>0.43846045976381931</v>
      </c>
    </row>
    <row r="18" spans="1:36" x14ac:dyDescent="0.35">
      <c r="A18" s="22" t="s">
        <v>19</v>
      </c>
      <c r="B18" s="23">
        <v>192.67705779069414</v>
      </c>
      <c r="C18" s="23">
        <v>52.436133608313895</v>
      </c>
      <c r="D18" s="23">
        <v>71.940388726830818</v>
      </c>
      <c r="E18" s="23">
        <v>156.41148447823596</v>
      </c>
      <c r="F18" s="23">
        <v>217.91601138423678</v>
      </c>
      <c r="G18" s="23">
        <v>205.11143759138568</v>
      </c>
      <c r="H18" s="61">
        <f>SUMPRODUCT(B18:G18,AE18:AJ18)</f>
        <v>161.84072334856864</v>
      </c>
      <c r="J18" s="22" t="s">
        <v>19</v>
      </c>
      <c r="K18" s="23">
        <v>20.010275163973159</v>
      </c>
      <c r="L18" s="23">
        <v>6.8397897064109179</v>
      </c>
      <c r="M18" s="23">
        <v>13.333713256777957</v>
      </c>
      <c r="N18" s="23">
        <v>19.638263620991246</v>
      </c>
      <c r="O18" s="23">
        <v>12.371388649620117</v>
      </c>
      <c r="P18" s="23">
        <v>50.15761987316538</v>
      </c>
      <c r="Q18" s="61">
        <f t="shared" si="1"/>
        <v>29.468792347447796</v>
      </c>
      <c r="S18" s="22" t="s">
        <v>19</v>
      </c>
      <c r="T18" s="23">
        <v>6.6150591832410015</v>
      </c>
      <c r="U18" s="23">
        <v>2.4982406023705122</v>
      </c>
      <c r="V18" s="23">
        <v>1.6892914865693152</v>
      </c>
      <c r="W18" s="23">
        <v>6.6260920720251049</v>
      </c>
      <c r="X18" s="23">
        <v>4.7012263172103257</v>
      </c>
      <c r="Y18" s="23">
        <v>7.3426543312326196</v>
      </c>
      <c r="Z18" s="61">
        <f t="shared" si="2"/>
        <v>5.5443730155231421</v>
      </c>
      <c r="AD18" s="82" t="s">
        <v>19</v>
      </c>
      <c r="AE18" s="42">
        <v>0.1366988394626264</v>
      </c>
      <c r="AF18" s="40">
        <v>0.18709531720797268</v>
      </c>
      <c r="AG18" s="40">
        <v>8.8490935284315189E-2</v>
      </c>
      <c r="AH18" s="40">
        <v>5.0563182620693224E-2</v>
      </c>
      <c r="AI18" s="40">
        <v>9.6898247741856472E-2</v>
      </c>
      <c r="AJ18" s="42">
        <v>0.44025347768253603</v>
      </c>
    </row>
    <row r="19" spans="1:36" x14ac:dyDescent="0.35">
      <c r="A19" s="22" t="s">
        <v>20</v>
      </c>
      <c r="B19" s="23">
        <v>197.33332614477118</v>
      </c>
      <c r="C19" s="23">
        <v>56.240723349050427</v>
      </c>
      <c r="D19" s="23">
        <v>57.205502764384846</v>
      </c>
      <c r="E19" s="23">
        <v>154.80144718279334</v>
      </c>
      <c r="F19" s="23">
        <v>213.28461365224598</v>
      </c>
      <c r="G19" s="23">
        <v>202.4502718580554</v>
      </c>
      <c r="H19" s="61">
        <f t="shared" si="0"/>
        <v>159.17801580548621</v>
      </c>
      <c r="J19" s="22" t="s">
        <v>20</v>
      </c>
      <c r="K19" s="23">
        <v>20.874947369604293</v>
      </c>
      <c r="L19" s="23">
        <v>7.4119182345063246</v>
      </c>
      <c r="M19" s="23">
        <v>12.061253830037886</v>
      </c>
      <c r="N19" s="23">
        <v>19.76908273100295</v>
      </c>
      <c r="O19" s="23">
        <v>12.121181590015452</v>
      </c>
      <c r="P19" s="23">
        <v>50.242438671388328</v>
      </c>
      <c r="Q19" s="61">
        <f t="shared" si="1"/>
        <v>29.411803775765371</v>
      </c>
      <c r="S19" s="22" t="s">
        <v>20</v>
      </c>
      <c r="T19" s="23">
        <v>6.0302713220463398</v>
      </c>
      <c r="U19" s="23">
        <v>2.8595469198027583</v>
      </c>
      <c r="V19" s="23">
        <v>1.5946964567027964</v>
      </c>
      <c r="W19" s="23">
        <v>7.475532447441787</v>
      </c>
      <c r="X19" s="23">
        <v>5.2901729164770703</v>
      </c>
      <c r="Y19" s="23">
        <v>7.61485937036844</v>
      </c>
      <c r="Z19" s="61">
        <f t="shared" si="2"/>
        <v>5.7027142693290109</v>
      </c>
      <c r="AD19" s="81" t="s">
        <v>20</v>
      </c>
      <c r="AE19" s="42">
        <v>0.1357997521943996</v>
      </c>
      <c r="AF19" s="40">
        <v>0.18148975584749502</v>
      </c>
      <c r="AG19" s="40">
        <v>0.10042112952494836</v>
      </c>
      <c r="AH19" s="40">
        <v>5.2282998489367127E-2</v>
      </c>
      <c r="AI19" s="40">
        <v>9.5532002489282078E-2</v>
      </c>
      <c r="AJ19" s="42">
        <v>0.4344743614545078</v>
      </c>
    </row>
    <row r="20" spans="1:36" x14ac:dyDescent="0.35">
      <c r="A20" s="22" t="s">
        <v>21</v>
      </c>
      <c r="B20" s="23">
        <v>178.14319420305523</v>
      </c>
      <c r="C20" s="23">
        <v>51.697705658116256</v>
      </c>
      <c r="D20" s="23">
        <v>55.373523850603924</v>
      </c>
      <c r="E20" s="23">
        <v>133.78270106672136</v>
      </c>
      <c r="F20" s="23">
        <v>196.36182694805288</v>
      </c>
      <c r="G20" s="23">
        <v>192.86723952081988</v>
      </c>
      <c r="H20" s="61">
        <f t="shared" si="0"/>
        <v>147.06518773363837</v>
      </c>
      <c r="J20" s="22" t="s">
        <v>21</v>
      </c>
      <c r="K20" s="23">
        <v>17.78846574612502</v>
      </c>
      <c r="L20" s="23">
        <v>5.9361734875795777</v>
      </c>
      <c r="M20" s="23">
        <v>12.964338609080452</v>
      </c>
      <c r="N20" s="23">
        <v>17.169947174553684</v>
      </c>
      <c r="O20" s="23">
        <v>11.032686578623073</v>
      </c>
      <c r="P20" s="23">
        <v>46.12219466500477</v>
      </c>
      <c r="Q20" s="61">
        <f>SUMPRODUCT(K20:P20,AE20:AJ20)</f>
        <v>26.201326768349716</v>
      </c>
      <c r="S20" s="22" t="s">
        <v>21</v>
      </c>
      <c r="T20" s="23">
        <v>5.6991165269420998</v>
      </c>
      <c r="U20" s="23">
        <v>3.2504051228586115</v>
      </c>
      <c r="V20" s="23">
        <v>1.8752534420963929</v>
      </c>
      <c r="W20" s="23">
        <v>8.6408171318900209</v>
      </c>
      <c r="X20" s="23">
        <v>6.0306096025855602</v>
      </c>
      <c r="Y20" s="23">
        <v>8.2793387037208017</v>
      </c>
      <c r="Z20" s="61">
        <f t="shared" si="2"/>
        <v>6.1187104426770649</v>
      </c>
      <c r="AD20" s="82" t="s">
        <v>21</v>
      </c>
      <c r="AE20" s="42">
        <v>0.14052939078667004</v>
      </c>
      <c r="AF20" s="40">
        <v>0.18644822730040866</v>
      </c>
      <c r="AG20" s="40">
        <v>0.10434661933693024</v>
      </c>
      <c r="AH20" s="40">
        <v>5.747649011542464E-2</v>
      </c>
      <c r="AI20" s="40">
        <v>9.4687849809772698E-2</v>
      </c>
      <c r="AJ20" s="42">
        <v>0.41651142265079372</v>
      </c>
    </row>
    <row r="21" spans="1:36" x14ac:dyDescent="0.35">
      <c r="A21" s="31" t="s">
        <v>113</v>
      </c>
      <c r="B21" s="32">
        <v>163.53696586030759</v>
      </c>
      <c r="C21" s="32">
        <v>51.102239441713486</v>
      </c>
      <c r="D21" s="32">
        <v>64.70126252419918</v>
      </c>
      <c r="E21" s="32">
        <v>146.9165639548211</v>
      </c>
      <c r="F21" s="32">
        <v>205.55269138677411</v>
      </c>
      <c r="G21" s="32">
        <v>189.32336236592639</v>
      </c>
      <c r="H21" s="61">
        <f t="shared" si="0"/>
        <v>149.34239670661304</v>
      </c>
      <c r="J21" s="31" t="s">
        <v>113</v>
      </c>
      <c r="K21" s="32">
        <v>18.06190557418341</v>
      </c>
      <c r="L21" s="32">
        <v>5.6991303773069513</v>
      </c>
      <c r="M21" s="32">
        <v>15.511374434194991</v>
      </c>
      <c r="N21" s="32">
        <v>18.846816258430817</v>
      </c>
      <c r="O21" s="32">
        <v>11.449813339278828</v>
      </c>
      <c r="P21" s="32">
        <v>44.680196991106463</v>
      </c>
      <c r="Q21" s="61">
        <f t="shared" si="1"/>
        <v>27.082140808548665</v>
      </c>
      <c r="S21" s="31" t="s">
        <v>113</v>
      </c>
      <c r="T21" s="32">
        <v>5.379443236757731</v>
      </c>
      <c r="U21" s="32">
        <v>3.2824360257811986</v>
      </c>
      <c r="V21" s="32">
        <v>2.1478365135807369</v>
      </c>
      <c r="W21" s="32">
        <v>9.3208775911950106</v>
      </c>
      <c r="X21" s="32">
        <v>6.3510286733774519</v>
      </c>
      <c r="Y21" s="32">
        <v>8.4279413016957498</v>
      </c>
      <c r="Z21" s="61">
        <f t="shared" si="2"/>
        <v>6.4018503937524667</v>
      </c>
      <c r="AD21" s="81" t="s">
        <v>113</v>
      </c>
      <c r="AE21" s="42">
        <v>0.13417936074613893</v>
      </c>
      <c r="AF21" s="40">
        <v>0.18556903785435769</v>
      </c>
      <c r="AG21" s="40">
        <v>8.1986354680983337E-2</v>
      </c>
      <c r="AH21" s="40">
        <v>5.0953436445679547E-2</v>
      </c>
      <c r="AI21" s="40">
        <v>9.2836932225262209E-2</v>
      </c>
      <c r="AJ21" s="42">
        <v>0.4544748780475783</v>
      </c>
    </row>
    <row r="22" spans="1:36" x14ac:dyDescent="0.35">
      <c r="A22" s="31" t="s">
        <v>114</v>
      </c>
      <c r="B22" s="32">
        <v>146.93366011227269</v>
      </c>
      <c r="C22" s="32">
        <v>50.361076371333816</v>
      </c>
      <c r="D22" s="32">
        <v>54.903110502297444</v>
      </c>
      <c r="E22" s="32">
        <v>136.11203495706351</v>
      </c>
      <c r="F22" s="32">
        <v>202.00798513765235</v>
      </c>
      <c r="G22" s="32">
        <v>183.8025669143108</v>
      </c>
      <c r="H22" s="61">
        <f t="shared" si="0"/>
        <v>142.44365288501325</v>
      </c>
      <c r="J22" s="31" t="s">
        <v>114</v>
      </c>
      <c r="K22" s="32">
        <v>15.459393920277533</v>
      </c>
      <c r="L22" s="32">
        <v>6.0151742336374179</v>
      </c>
      <c r="M22" s="32">
        <v>13.059859140157718</v>
      </c>
      <c r="N22" s="32">
        <v>17.477082304977277</v>
      </c>
      <c r="O22" s="32">
        <v>11.199552030585046</v>
      </c>
      <c r="P22" s="32">
        <v>41.430733795134834</v>
      </c>
      <c r="Q22" s="61">
        <f t="shared" si="1"/>
        <v>24.980733243075736</v>
      </c>
      <c r="S22" s="31" t="s">
        <v>114</v>
      </c>
      <c r="T22" s="32">
        <v>5.6489261910990294</v>
      </c>
      <c r="U22" s="32">
        <v>3.707299186938716</v>
      </c>
      <c r="V22" s="32">
        <v>2.0455317407559535</v>
      </c>
      <c r="W22" s="32">
        <v>10.220088321022606</v>
      </c>
      <c r="X22" s="32">
        <v>7.3749515048316203</v>
      </c>
      <c r="Y22" s="32">
        <v>9.0346754290353335</v>
      </c>
      <c r="Z22" s="61">
        <f t="shared" si="2"/>
        <v>6.905782841654716</v>
      </c>
      <c r="AD22" s="82" t="s">
        <v>114</v>
      </c>
      <c r="AE22" s="42">
        <v>0.13571721934399092</v>
      </c>
      <c r="AF22" s="40">
        <v>0.18231644279645715</v>
      </c>
      <c r="AG22" s="40">
        <v>8.701109439662362E-2</v>
      </c>
      <c r="AH22" s="40">
        <v>5.1832852979172256E-2</v>
      </c>
      <c r="AI22" s="40">
        <v>9.1238138008195344E-2</v>
      </c>
      <c r="AJ22" s="42">
        <v>0.45188425247556074</v>
      </c>
    </row>
    <row r="23" spans="1:36" x14ac:dyDescent="0.35">
      <c r="A23" s="31" t="s">
        <v>115</v>
      </c>
      <c r="B23" s="32">
        <v>154.76706721057676</v>
      </c>
      <c r="C23" s="32">
        <v>53.272572092109847</v>
      </c>
      <c r="D23" s="32">
        <v>66.169842738712248</v>
      </c>
      <c r="E23" s="32">
        <v>138.3492411897081</v>
      </c>
      <c r="F23" s="32">
        <v>206.03249572258656</v>
      </c>
      <c r="G23" s="32">
        <v>183.65097658473573</v>
      </c>
      <c r="H23" s="61">
        <f t="shared" si="0"/>
        <v>145.59758460187987</v>
      </c>
      <c r="J23" s="31" t="s">
        <v>115</v>
      </c>
      <c r="K23" s="32">
        <v>16.054336352628258</v>
      </c>
      <c r="L23" s="32">
        <v>6.1418950280134732</v>
      </c>
      <c r="M23" s="32">
        <v>14.454532875569816</v>
      </c>
      <c r="N23" s="32">
        <v>17.052914497198731</v>
      </c>
      <c r="O23" s="32">
        <v>11.28192012396395</v>
      </c>
      <c r="P23" s="32">
        <v>39.973991015615233</v>
      </c>
      <c r="Q23" s="61">
        <f t="shared" si="1"/>
        <v>24.64514016561392</v>
      </c>
      <c r="S23" s="31" t="s">
        <v>115</v>
      </c>
      <c r="T23" s="32">
        <v>6.3807544732975243</v>
      </c>
      <c r="U23" s="32">
        <v>3.8983170242444634</v>
      </c>
      <c r="V23" s="32">
        <v>2.3250235647301927</v>
      </c>
      <c r="W23" s="32">
        <v>10.496428200175382</v>
      </c>
      <c r="X23" s="32">
        <v>8.0300485510569324</v>
      </c>
      <c r="Y23" s="32">
        <v>9.1436108712689741</v>
      </c>
      <c r="Z23" s="61">
        <f t="shared" si="2"/>
        <v>7.2102240353220104</v>
      </c>
      <c r="AD23" s="81" t="s">
        <v>115</v>
      </c>
      <c r="AE23" s="42">
        <v>0.13407951366621354</v>
      </c>
      <c r="AF23" s="40">
        <v>0.18219657788264992</v>
      </c>
      <c r="AG23" s="40">
        <v>8.5109023896855665E-2</v>
      </c>
      <c r="AH23" s="40">
        <v>5.3504686632154928E-2</v>
      </c>
      <c r="AI23" s="40">
        <v>8.9198925193828063E-2</v>
      </c>
      <c r="AJ23" s="42">
        <v>0.45591127272829785</v>
      </c>
    </row>
    <row r="24" spans="1:36" x14ac:dyDescent="0.35">
      <c r="A24" s="31" t="s">
        <v>116</v>
      </c>
      <c r="B24" s="32">
        <v>144.3398004216921</v>
      </c>
      <c r="C24" s="32">
        <v>49.719332204653547</v>
      </c>
      <c r="D24" s="32">
        <v>59.490000838930541</v>
      </c>
      <c r="E24" s="32">
        <v>122.11154275264913</v>
      </c>
      <c r="F24" s="32">
        <v>187.35054209629894</v>
      </c>
      <c r="G24" s="32">
        <v>175.09595209485084</v>
      </c>
      <c r="H24" s="61">
        <f>SUMPRODUCT(B24:G24,AE24:AJ24)</f>
        <v>136.39115841710475</v>
      </c>
      <c r="J24" s="31" t="s">
        <v>116</v>
      </c>
      <c r="K24" s="32">
        <v>13.993415149011637</v>
      </c>
      <c r="L24" s="32">
        <v>5.6624219899260444</v>
      </c>
      <c r="M24" s="32">
        <v>13.482005634768285</v>
      </c>
      <c r="N24" s="32">
        <v>15.075948546795047</v>
      </c>
      <c r="O24" s="32">
        <v>9.7222340982439661</v>
      </c>
      <c r="P24" s="32">
        <v>36.361196868039222</v>
      </c>
      <c r="Q24" s="61">
        <f t="shared" si="1"/>
        <v>22.116305005047657</v>
      </c>
      <c r="S24" s="31" t="s">
        <v>116</v>
      </c>
      <c r="T24" s="32">
        <v>7.3599677482298302</v>
      </c>
      <c r="U24" s="32">
        <v>4.5493101628066634</v>
      </c>
      <c r="V24" s="32">
        <v>2.8266065966995169</v>
      </c>
      <c r="W24" s="32">
        <v>11.575566267463032</v>
      </c>
      <c r="X24" s="32">
        <v>9.4374243575503716</v>
      </c>
      <c r="Y24" s="32">
        <v>9.6271552392769255</v>
      </c>
      <c r="Z24" s="61">
        <f t="shared" si="2"/>
        <v>7.9049413834478592</v>
      </c>
      <c r="AD24" s="82" t="s">
        <v>116</v>
      </c>
      <c r="AE24" s="42">
        <v>0.13981642106797712</v>
      </c>
      <c r="AF24" s="40">
        <v>0.17641994595555505</v>
      </c>
      <c r="AG24" s="40">
        <v>8.911392968897644E-2</v>
      </c>
      <c r="AH24" s="40">
        <v>5.8437968109539239E-2</v>
      </c>
      <c r="AI24" s="40">
        <v>9.0803504262139637E-2</v>
      </c>
      <c r="AJ24" s="42">
        <v>0.44540823091581255</v>
      </c>
    </row>
    <row r="55" spans="1:26" x14ac:dyDescent="0.35">
      <c r="A55" s="25" t="s">
        <v>14</v>
      </c>
      <c r="B55" s="79">
        <v>170.91355505307217</v>
      </c>
      <c r="N55" s="25" t="s">
        <v>14</v>
      </c>
      <c r="O55" s="79">
        <v>30.147356518428829</v>
      </c>
      <c r="Y55" s="25" t="s">
        <v>14</v>
      </c>
      <c r="Z55" s="79">
        <v>3.5835585135502188</v>
      </c>
    </row>
    <row r="56" spans="1:26" x14ac:dyDescent="0.35">
      <c r="A56" s="24" t="s">
        <v>15</v>
      </c>
      <c r="B56" s="80">
        <v>160.89684082432569</v>
      </c>
      <c r="N56" s="24" t="s">
        <v>15</v>
      </c>
      <c r="O56" s="80">
        <v>28.417592260086643</v>
      </c>
      <c r="Y56" s="24" t="s">
        <v>15</v>
      </c>
      <c r="Z56" s="80">
        <v>3.8620593713050053</v>
      </c>
    </row>
    <row r="57" spans="1:26" x14ac:dyDescent="0.35">
      <c r="A57" s="25" t="s">
        <v>16</v>
      </c>
      <c r="B57" s="79">
        <v>163.91968211893763</v>
      </c>
      <c r="N57" s="25" t="s">
        <v>16</v>
      </c>
      <c r="O57" s="79">
        <v>29.602080211110415</v>
      </c>
      <c r="Y57" s="25" t="s">
        <v>16</v>
      </c>
      <c r="Z57" s="79">
        <v>4.2323786559521608</v>
      </c>
    </row>
    <row r="58" spans="1:26" x14ac:dyDescent="0.35">
      <c r="A58" s="24" t="s">
        <v>17</v>
      </c>
      <c r="B58" s="80">
        <v>151.77179705248156</v>
      </c>
      <c r="N58" s="24" t="s">
        <v>17</v>
      </c>
      <c r="O58" s="80">
        <v>28.368466758029761</v>
      </c>
      <c r="Y58" s="24" t="s">
        <v>17</v>
      </c>
      <c r="Z58" s="80">
        <v>4.5421623412786527</v>
      </c>
    </row>
    <row r="59" spans="1:26" x14ac:dyDescent="0.35">
      <c r="A59" s="25" t="s">
        <v>18</v>
      </c>
      <c r="B59" s="79">
        <v>167.12397556705605</v>
      </c>
      <c r="N59" s="25" t="s">
        <v>18</v>
      </c>
      <c r="O59" s="79">
        <v>31.302993260057274</v>
      </c>
      <c r="Y59" s="25" t="s">
        <v>18</v>
      </c>
      <c r="Z59" s="79">
        <v>5.0922704177777698</v>
      </c>
    </row>
    <row r="60" spans="1:26" x14ac:dyDescent="0.35">
      <c r="A60" s="24" t="s">
        <v>19</v>
      </c>
      <c r="B60" s="80">
        <v>161.84072334856864</v>
      </c>
      <c r="N60" s="24" t="s">
        <v>19</v>
      </c>
      <c r="O60" s="80">
        <v>29.468792347447796</v>
      </c>
      <c r="Y60" s="24" t="s">
        <v>19</v>
      </c>
      <c r="Z60" s="80">
        <v>5.5443730155231421</v>
      </c>
    </row>
    <row r="61" spans="1:26" x14ac:dyDescent="0.35">
      <c r="A61" s="25" t="s">
        <v>20</v>
      </c>
      <c r="B61" s="79">
        <v>159.17801580548621</v>
      </c>
      <c r="N61" s="25" t="s">
        <v>20</v>
      </c>
      <c r="O61" s="79">
        <v>29.411803775765371</v>
      </c>
      <c r="Y61" s="25" t="s">
        <v>20</v>
      </c>
      <c r="Z61" s="79">
        <v>5.7027142693290109</v>
      </c>
    </row>
    <row r="62" spans="1:26" x14ac:dyDescent="0.35">
      <c r="A62" s="24" t="s">
        <v>21</v>
      </c>
      <c r="B62" s="80">
        <v>147.06518773363837</v>
      </c>
      <c r="N62" s="24" t="s">
        <v>21</v>
      </c>
      <c r="O62" s="80">
        <v>26.201326768349716</v>
      </c>
      <c r="Y62" s="24" t="s">
        <v>21</v>
      </c>
      <c r="Z62" s="80">
        <v>6.1187104426770649</v>
      </c>
    </row>
    <row r="63" spans="1:26" x14ac:dyDescent="0.35">
      <c r="A63" s="25" t="s">
        <v>113</v>
      </c>
      <c r="B63" s="79">
        <v>149.34239670661304</v>
      </c>
      <c r="N63" s="25" t="s">
        <v>113</v>
      </c>
      <c r="O63" s="79">
        <v>27.082140808548665</v>
      </c>
      <c r="Y63" s="25" t="s">
        <v>113</v>
      </c>
      <c r="Z63" s="79">
        <v>6.4018503937524667</v>
      </c>
    </row>
    <row r="64" spans="1:26" x14ac:dyDescent="0.35">
      <c r="A64" s="24" t="s">
        <v>114</v>
      </c>
      <c r="B64" s="80">
        <v>142.44365288501325</v>
      </c>
      <c r="N64" s="24" t="s">
        <v>114</v>
      </c>
      <c r="O64" s="80">
        <v>24.980733243075736</v>
      </c>
      <c r="Y64" s="24" t="s">
        <v>114</v>
      </c>
      <c r="Z64" s="80">
        <v>6.905782841654716</v>
      </c>
    </row>
    <row r="65" spans="1:41" x14ac:dyDescent="0.35">
      <c r="A65" s="25" t="s">
        <v>115</v>
      </c>
      <c r="B65" s="79">
        <v>145.59758460187987</v>
      </c>
      <c r="N65" s="25" t="s">
        <v>115</v>
      </c>
      <c r="O65" s="79">
        <v>24.64514016561392</v>
      </c>
      <c r="Y65" s="25" t="s">
        <v>115</v>
      </c>
      <c r="Z65" s="79">
        <v>7.2102240353220104</v>
      </c>
    </row>
    <row r="66" spans="1:41" x14ac:dyDescent="0.35">
      <c r="A66" s="24" t="s">
        <v>116</v>
      </c>
      <c r="B66" s="80">
        <v>136.39115841710475</v>
      </c>
      <c r="N66" s="24" t="s">
        <v>116</v>
      </c>
      <c r="O66" s="80">
        <v>22.116305005047657</v>
      </c>
      <c r="Y66" s="24" t="s">
        <v>116</v>
      </c>
      <c r="Z66" s="80">
        <v>7.9049413834478592</v>
      </c>
    </row>
    <row r="68" spans="1:41" ht="42.5" customHeight="1" x14ac:dyDescent="0.35">
      <c r="B68" s="94" t="s">
        <v>152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N68" s="95" t="s">
        <v>153</v>
      </c>
      <c r="O68" s="95"/>
      <c r="P68" s="95"/>
      <c r="Q68" s="95"/>
      <c r="R68" s="95"/>
      <c r="S68" s="95"/>
      <c r="T68" s="95"/>
      <c r="U68" s="95"/>
      <c r="V68" s="95"/>
      <c r="W68" s="95"/>
      <c r="X68" s="95"/>
      <c r="AB68" s="96" t="s">
        <v>154</v>
      </c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</row>
    <row r="86" spans="29:29" x14ac:dyDescent="0.35">
      <c r="AC86" s="57">
        <f>790-423</f>
        <v>367</v>
      </c>
    </row>
    <row r="88" spans="29:29" x14ac:dyDescent="0.35">
      <c r="AC88" s="57">
        <f>367/423</f>
        <v>0.86761229314420807</v>
      </c>
    </row>
  </sheetData>
  <mergeCells count="4">
    <mergeCell ref="AD2:AJ2"/>
    <mergeCell ref="B68:L68"/>
    <mergeCell ref="N68:X68"/>
    <mergeCell ref="AB68:AO68"/>
  </mergeCells>
  <pageMargins left="0.7" right="0.7" top="0.75" bottom="0.75" header="0.3" footer="0.3"/>
  <pageSetup paperSize="9" orientation="portrait" verticalDpi="0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307"/>
  <sheetViews>
    <sheetView topLeftCell="B296" zoomScale="115" zoomScaleNormal="115" workbookViewId="0">
      <selection activeCell="J287" sqref="J287"/>
    </sheetView>
  </sheetViews>
  <sheetFormatPr defaultRowHeight="14.5" x14ac:dyDescent="0.35"/>
  <cols>
    <col min="1" max="1" width="15.54296875" customWidth="1"/>
    <col min="2" max="2" width="10.26953125" customWidth="1"/>
    <col min="3" max="3" width="12.54296875" bestFit="1" customWidth="1"/>
    <col min="4" max="4" width="10.1796875" customWidth="1"/>
    <col min="5" max="5" width="10.7265625" customWidth="1"/>
    <col min="6" max="6" width="13.81640625" customWidth="1"/>
    <col min="7" max="7" width="18.1796875" customWidth="1"/>
    <col min="8" max="8" width="13.6328125" customWidth="1"/>
    <col min="9" max="9" width="15.08984375" customWidth="1"/>
    <col min="29" max="29" width="9.453125" customWidth="1"/>
    <col min="42" max="42" width="13.54296875" customWidth="1"/>
  </cols>
  <sheetData>
    <row r="1" spans="1:43" x14ac:dyDescent="0.35">
      <c r="AC1">
        <v>11</v>
      </c>
      <c r="AD1" s="92" t="s">
        <v>151</v>
      </c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</row>
    <row r="2" spans="1:43" x14ac:dyDescent="0.35">
      <c r="B2" s="75" t="s">
        <v>156</v>
      </c>
      <c r="C2" s="75"/>
      <c r="D2" s="75"/>
      <c r="E2" s="75"/>
      <c r="F2" s="75"/>
      <c r="G2" s="75"/>
      <c r="H2" s="75"/>
      <c r="I2" s="90"/>
    </row>
    <row r="3" spans="1:43" x14ac:dyDescent="0.35">
      <c r="B3" s="69" t="s">
        <v>39</v>
      </c>
      <c r="C3" s="69"/>
      <c r="D3" s="69"/>
      <c r="E3" s="69"/>
      <c r="F3" s="69"/>
      <c r="G3" s="69"/>
      <c r="H3" s="69"/>
      <c r="J3">
        <v>10</v>
      </c>
    </row>
    <row r="4" spans="1:43" x14ac:dyDescent="0.35">
      <c r="B4" t="s">
        <v>0</v>
      </c>
      <c r="C4" t="s">
        <v>1</v>
      </c>
      <c r="D4" t="s">
        <v>2</v>
      </c>
      <c r="E4" t="s">
        <v>24</v>
      </c>
      <c r="F4" t="s">
        <v>3</v>
      </c>
      <c r="G4" t="s">
        <v>4</v>
      </c>
      <c r="H4" t="s">
        <v>5</v>
      </c>
      <c r="I4" t="s">
        <v>145</v>
      </c>
    </row>
    <row r="5" spans="1:43" x14ac:dyDescent="0.35">
      <c r="A5" s="67" t="s">
        <v>40</v>
      </c>
      <c r="B5" t="s">
        <v>6</v>
      </c>
      <c r="C5" s="11">
        <v>1.2468298578459411</v>
      </c>
      <c r="D5" s="11" t="e">
        <v>#DIV/0!</v>
      </c>
      <c r="E5" s="11">
        <v>9.8761404090686913E-2</v>
      </c>
      <c r="F5" s="11">
        <v>52.372870263639783</v>
      </c>
      <c r="G5" s="11" t="e">
        <v>#DIV/0!</v>
      </c>
      <c r="H5" s="11" t="e">
        <v>#DIV/0!</v>
      </c>
      <c r="I5" s="11" t="e">
        <f>SUMPRODUCT(C5:H5,'Subscribers '!AD6:AI6)</f>
        <v>#DIV/0!</v>
      </c>
      <c r="J5" s="3"/>
    </row>
    <row r="6" spans="1:43" x14ac:dyDescent="0.35">
      <c r="A6" s="67"/>
      <c r="B6" t="s">
        <v>7</v>
      </c>
      <c r="C6" s="11">
        <v>1.1398209893609395</v>
      </c>
      <c r="D6" s="11" t="e">
        <v>#DIV/0!</v>
      </c>
      <c r="E6" s="11">
        <v>8.6350313581910199E-2</v>
      </c>
      <c r="F6" s="11">
        <v>52.120075994443617</v>
      </c>
      <c r="G6" s="11">
        <v>0.47027910405033846</v>
      </c>
      <c r="H6" s="11">
        <v>1.2143920402218098</v>
      </c>
      <c r="I6" s="11" t="e">
        <f>SUMPRODUCT(C6:H6,'Subscribers '!AD7:AI7)</f>
        <v>#DIV/0!</v>
      </c>
      <c r="J6" s="3"/>
    </row>
    <row r="7" spans="1:43" x14ac:dyDescent="0.35">
      <c r="A7" s="67"/>
      <c r="B7" t="s">
        <v>8</v>
      </c>
      <c r="C7" s="11">
        <v>1.415694396844023</v>
      </c>
      <c r="D7" s="11">
        <v>2.0585187087425734</v>
      </c>
      <c r="E7" s="11">
        <v>0.1461726614109059</v>
      </c>
      <c r="F7" s="11">
        <v>47.078529483819437</v>
      </c>
      <c r="G7" s="11">
        <v>0.46395934840342107</v>
      </c>
      <c r="H7" s="11">
        <v>0.49557614168321745</v>
      </c>
      <c r="I7" s="11">
        <f>SUMPRODUCT(C7:H7,'Subscribers '!AD8:AI8)</f>
        <v>2.5680845757202371</v>
      </c>
      <c r="J7" s="3"/>
    </row>
    <row r="8" spans="1:43" x14ac:dyDescent="0.35">
      <c r="A8" s="67"/>
      <c r="B8" t="s">
        <v>9</v>
      </c>
      <c r="C8" s="11">
        <v>0.96490345361154806</v>
      </c>
      <c r="D8" s="11">
        <v>2.1970461208415117</v>
      </c>
      <c r="E8" s="11">
        <v>0.20302230145143921</v>
      </c>
      <c r="F8" s="11">
        <v>34.109628774630465</v>
      </c>
      <c r="G8" s="11">
        <v>0.54747049761423794</v>
      </c>
      <c r="H8" s="11">
        <v>1.2280520776907891</v>
      </c>
      <c r="I8" s="11">
        <f>SUMPRODUCT(C8:H8,'Subscribers '!AD9:AI9)</f>
        <v>2.5009641949109822</v>
      </c>
      <c r="J8" s="3"/>
    </row>
    <row r="9" spans="1:43" x14ac:dyDescent="0.35">
      <c r="A9" s="67"/>
      <c r="B9" t="s">
        <v>10</v>
      </c>
      <c r="C9" s="11">
        <v>1.2240792204993254</v>
      </c>
      <c r="D9" s="11">
        <v>2.2499416721017664</v>
      </c>
      <c r="E9" s="11">
        <v>0.15338739249349775</v>
      </c>
      <c r="F9" s="11">
        <v>44.718881888018366</v>
      </c>
      <c r="G9" s="11">
        <v>0.7052693640592409</v>
      </c>
      <c r="H9" s="11">
        <v>0.84423022644261803</v>
      </c>
      <c r="I9" s="11">
        <f>SUMPRODUCT(C9:H9,'Subscribers '!AD10:AI10)</f>
        <v>2.7934321914962013</v>
      </c>
      <c r="J9" s="3"/>
    </row>
    <row r="10" spans="1:43" x14ac:dyDescent="0.35">
      <c r="A10" s="67"/>
      <c r="B10" t="s">
        <v>11</v>
      </c>
      <c r="C10" s="11">
        <v>0.90308920295245176</v>
      </c>
      <c r="D10" s="11">
        <v>2.4071309339518177</v>
      </c>
      <c r="E10" s="11">
        <v>0.12260222582976743</v>
      </c>
      <c r="F10" s="11">
        <v>51.376623086962319</v>
      </c>
      <c r="G10" s="11">
        <v>0.73732394983776206</v>
      </c>
      <c r="H10" s="11">
        <v>1.3379342365089693</v>
      </c>
      <c r="I10" s="11">
        <f>SUMPRODUCT(C10:H10,'Subscribers '!AD11:AI11)</f>
        <v>3.2634491036322966</v>
      </c>
      <c r="J10" s="3"/>
    </row>
    <row r="11" spans="1:43" x14ac:dyDescent="0.35">
      <c r="A11" s="67"/>
      <c r="B11" t="s">
        <v>12</v>
      </c>
      <c r="C11" s="11">
        <v>1.1212915844497522</v>
      </c>
      <c r="D11" s="11">
        <v>3.1277802301286015</v>
      </c>
      <c r="E11" s="11">
        <v>0.17172048354102523</v>
      </c>
      <c r="F11" s="11">
        <v>138.22921014206608</v>
      </c>
      <c r="G11" s="11">
        <v>1.0655425680275481</v>
      </c>
      <c r="H11" s="11">
        <v>1.8019742215632679</v>
      </c>
      <c r="I11" s="11">
        <f>SUMPRODUCT(C11:H11,'Subscribers '!AD12:AI12)</f>
        <v>7.2078995044317367</v>
      </c>
      <c r="J11" s="3"/>
    </row>
    <row r="12" spans="1:43" x14ac:dyDescent="0.35">
      <c r="A12" s="68" t="s">
        <v>40</v>
      </c>
      <c r="B12" t="s">
        <v>13</v>
      </c>
      <c r="C12" s="11">
        <v>1.0677910497580045</v>
      </c>
      <c r="D12" s="11">
        <v>3.2776943679628059</v>
      </c>
      <c r="E12" s="11">
        <v>0.3089634984936363</v>
      </c>
      <c r="F12" s="11">
        <v>88.388210298029662</v>
      </c>
      <c r="G12" s="11">
        <v>0.73281929770379539</v>
      </c>
      <c r="H12" s="11">
        <v>1.9022609941907589</v>
      </c>
      <c r="I12" s="11">
        <f>SUMPRODUCT(C12:H12,'Subscribers '!AD13:AI13)</f>
        <v>5.1711546763528071</v>
      </c>
      <c r="J12" s="3"/>
      <c r="AB12" s="25" t="s">
        <v>14</v>
      </c>
      <c r="AC12" s="79">
        <v>4.697051555208466</v>
      </c>
    </row>
    <row r="13" spans="1:43" x14ac:dyDescent="0.35">
      <c r="A13" s="68"/>
      <c r="B13" t="s">
        <v>14</v>
      </c>
      <c r="C13" s="11">
        <v>1.0212730602486262</v>
      </c>
      <c r="D13" s="11">
        <v>2.9733135086837552</v>
      </c>
      <c r="E13" s="11">
        <v>0.21689718470533403</v>
      </c>
      <c r="F13" s="11">
        <v>84.963465169854487</v>
      </c>
      <c r="G13" s="11">
        <v>0.7914885149917894</v>
      </c>
      <c r="H13" s="11">
        <v>1.9849584864397514</v>
      </c>
      <c r="I13" s="11">
        <f>SUMPRODUCT(C13:H13,'Subscribers '!AD14:AI14)</f>
        <v>4.697051555208466</v>
      </c>
      <c r="J13" s="3"/>
      <c r="AB13" s="24" t="s">
        <v>15</v>
      </c>
      <c r="AC13" s="80">
        <v>4.2014260524073999</v>
      </c>
    </row>
    <row r="14" spans="1:43" x14ac:dyDescent="0.35">
      <c r="A14" s="68"/>
      <c r="B14" t="s">
        <v>15</v>
      </c>
      <c r="C14" s="11">
        <v>1.3239527914770028</v>
      </c>
      <c r="D14" s="11">
        <v>2.3941805422086557</v>
      </c>
      <c r="E14" s="11">
        <v>0.23047234811031189</v>
      </c>
      <c r="F14" s="11">
        <v>75.390088967986273</v>
      </c>
      <c r="G14" s="11">
        <v>1.159330799383578</v>
      </c>
      <c r="H14" s="11">
        <v>1.8699274949702007</v>
      </c>
      <c r="I14" s="11">
        <f>SUMPRODUCT(C14:H14,'Subscribers '!AD15:AI15)</f>
        <v>4.2014260524073999</v>
      </c>
      <c r="J14" s="3"/>
      <c r="AB14" s="25" t="s">
        <v>16</v>
      </c>
      <c r="AC14" s="79">
        <v>3.4279727810467366</v>
      </c>
    </row>
    <row r="15" spans="1:43" x14ac:dyDescent="0.35">
      <c r="A15" s="68"/>
      <c r="B15" t="s">
        <v>16</v>
      </c>
      <c r="C15" s="11">
        <v>0.88370950479024712</v>
      </c>
      <c r="D15" s="11">
        <v>2.2542673797844888</v>
      </c>
      <c r="E15" s="11">
        <v>0.37634004367610752</v>
      </c>
      <c r="F15" s="11">
        <v>53.906983492929299</v>
      </c>
      <c r="G15" s="11">
        <v>1.3602595856406199</v>
      </c>
      <c r="H15" s="11">
        <v>1.729590164310209</v>
      </c>
      <c r="I15" s="11">
        <f>SUMPRODUCT(C15:H15,'Subscribers '!AD16:AI16)</f>
        <v>3.4279727810467366</v>
      </c>
      <c r="J15" s="3"/>
      <c r="AB15" s="24" t="s">
        <v>17</v>
      </c>
      <c r="AC15" s="80">
        <v>5.2682617411717594</v>
      </c>
    </row>
    <row r="16" spans="1:43" x14ac:dyDescent="0.35">
      <c r="B16" t="s">
        <v>17</v>
      </c>
      <c r="C16" s="11">
        <v>2.7358902386682282</v>
      </c>
      <c r="D16" s="11">
        <v>3.8851822353067096</v>
      </c>
      <c r="E16" s="11">
        <v>0.52283710097183689</v>
      </c>
      <c r="F16" s="11">
        <v>29.005202643485671</v>
      </c>
      <c r="G16" s="11">
        <v>3.9996880253263711</v>
      </c>
      <c r="H16" s="11">
        <v>5.8933399342949349</v>
      </c>
      <c r="I16" s="11">
        <f>SUMPRODUCT(C16:H16,'Subscribers '!AD17:AI17)</f>
        <v>5.2682617411717594</v>
      </c>
      <c r="J16" s="3"/>
      <c r="AB16" s="25" t="s">
        <v>18</v>
      </c>
      <c r="AC16" s="79">
        <v>6.3840508505214935</v>
      </c>
    </row>
    <row r="17" spans="2:29" x14ac:dyDescent="0.35">
      <c r="B17" t="s">
        <v>18</v>
      </c>
      <c r="C17" s="11">
        <v>4.1231618321524648</v>
      </c>
      <c r="D17" s="11">
        <v>4.7450072908968339</v>
      </c>
      <c r="E17" s="11">
        <v>0.26771378890985037</v>
      </c>
      <c r="F17" s="11">
        <v>49.515490000407603</v>
      </c>
      <c r="G17" s="11">
        <v>3.3298897780949464</v>
      </c>
      <c r="H17" s="11">
        <v>6.5319895315182164</v>
      </c>
      <c r="I17" s="11">
        <f>SUMPRODUCT(C17:H17,'Subscribers '!AD18:AI18)</f>
        <v>6.3840508505214935</v>
      </c>
      <c r="J17" s="3"/>
      <c r="AB17" s="24" t="s">
        <v>19</v>
      </c>
      <c r="AC17" s="80">
        <v>5.2028261589298097</v>
      </c>
    </row>
    <row r="18" spans="2:29" x14ac:dyDescent="0.35">
      <c r="B18" t="s">
        <v>19</v>
      </c>
      <c r="C18" s="11">
        <v>3.6291401506223555</v>
      </c>
      <c r="D18" s="11">
        <v>4.5775272236905069</v>
      </c>
      <c r="E18" s="11">
        <v>0.23283176467727748</v>
      </c>
      <c r="F18" s="11">
        <v>46.194503118928871</v>
      </c>
      <c r="G18" s="11">
        <v>3.4129261682957495</v>
      </c>
      <c r="H18" s="11">
        <v>4.2362573687571254</v>
      </c>
      <c r="I18" s="11">
        <f>SUMPRODUCT(C18:H18,'Subscribers '!AD19:AI19)</f>
        <v>5.2028261589298097</v>
      </c>
      <c r="J18" s="3"/>
      <c r="AB18" s="25" t="s">
        <v>20</v>
      </c>
      <c r="AC18" s="79">
        <v>4.4978344471424974</v>
      </c>
    </row>
    <row r="19" spans="2:29" x14ac:dyDescent="0.35">
      <c r="B19" t="s">
        <v>20</v>
      </c>
      <c r="C19" s="11">
        <v>3.8658203794819062</v>
      </c>
      <c r="D19" s="11">
        <v>3.930117243559669</v>
      </c>
      <c r="E19" s="11">
        <v>0.27157543734306666</v>
      </c>
      <c r="F19" s="11">
        <v>32.165494325021605</v>
      </c>
      <c r="G19" s="11">
        <v>2.6483044668146678</v>
      </c>
      <c r="H19" s="11">
        <v>4.0973739882371776</v>
      </c>
      <c r="I19" s="11">
        <f>SUMPRODUCT(C19:H19,'Subscribers '!AD20:AI20)</f>
        <v>4.4978344471424974</v>
      </c>
      <c r="J19" s="3"/>
      <c r="AB19" s="24" t="s">
        <v>21</v>
      </c>
      <c r="AC19" s="80">
        <v>4.8613041619034671</v>
      </c>
    </row>
    <row r="20" spans="2:29" x14ac:dyDescent="0.35">
      <c r="B20" t="s">
        <v>21</v>
      </c>
      <c r="C20" s="11">
        <v>3.204257941569145</v>
      </c>
      <c r="D20" s="11">
        <v>3.72559970490004</v>
      </c>
      <c r="E20" s="11">
        <v>0.30287754104549519</v>
      </c>
      <c r="F20" s="11">
        <v>23.344375792816297</v>
      </c>
      <c r="G20" s="11">
        <v>3.2688707863208903</v>
      </c>
      <c r="H20" s="11">
        <v>5.8155410413250133</v>
      </c>
      <c r="I20" s="11">
        <f>SUMPRODUCT(C20:H20,'Subscribers '!AD21:AI21)</f>
        <v>4.8613041619034671</v>
      </c>
      <c r="J20" s="3"/>
      <c r="AB20" s="25" t="s">
        <v>113</v>
      </c>
      <c r="AC20" s="79">
        <v>5.3960981425807795</v>
      </c>
    </row>
    <row r="21" spans="2:29" x14ac:dyDescent="0.35">
      <c r="B21" t="s">
        <v>113</v>
      </c>
      <c r="C21" s="11">
        <v>3.764639315354334</v>
      </c>
      <c r="D21" s="55">
        <v>13.257741181254445</v>
      </c>
      <c r="E21" s="11">
        <v>0.40958243441084252</v>
      </c>
      <c r="F21" s="11">
        <v>24.497169461608934</v>
      </c>
      <c r="G21" s="11">
        <v>2.800833188222319</v>
      </c>
      <c r="H21" s="11">
        <v>2.361925038783284</v>
      </c>
      <c r="I21" s="11">
        <f>SUMPRODUCT(C21:H21,'Subscribers '!AD22:AI22)</f>
        <v>5.3960981425807795</v>
      </c>
      <c r="J21" s="3"/>
      <c r="AB21" s="24" t="s">
        <v>114</v>
      </c>
      <c r="AC21" s="80">
        <v>6.2151581802773652</v>
      </c>
    </row>
    <row r="22" spans="2:29" x14ac:dyDescent="0.35">
      <c r="B22" t="s">
        <v>114</v>
      </c>
      <c r="C22" s="11">
        <v>2.7486645039909674</v>
      </c>
      <c r="D22" s="55">
        <v>13.554937483887615</v>
      </c>
      <c r="E22" s="11">
        <v>0.44254420605288103</v>
      </c>
      <c r="F22" s="11">
        <v>23.490956373589459</v>
      </c>
      <c r="G22" s="11">
        <v>3.1843650812644921</v>
      </c>
      <c r="H22" s="11">
        <v>4.5043116800918694</v>
      </c>
      <c r="I22" s="11">
        <f>SUMPRODUCT(C22:H22,'Subscribers '!AD23:AI23)</f>
        <v>6.2151581802773652</v>
      </c>
      <c r="J22" s="3"/>
      <c r="AB22" s="25" t="s">
        <v>115</v>
      </c>
      <c r="AC22" s="79">
        <v>6.40083996929694</v>
      </c>
    </row>
    <row r="23" spans="2:29" x14ac:dyDescent="0.35">
      <c r="B23" t="s">
        <v>115</v>
      </c>
      <c r="C23" s="11">
        <v>3.2411604443378366</v>
      </c>
      <c r="D23" s="55">
        <v>14.326416441122801</v>
      </c>
      <c r="E23" s="11">
        <v>0.47607127856869424</v>
      </c>
      <c r="F23" s="11">
        <v>20.2177758370694</v>
      </c>
      <c r="G23" s="11">
        <v>3.2115566633396377</v>
      </c>
      <c r="H23" s="11">
        <v>4.5943013870655163</v>
      </c>
      <c r="I23" s="11">
        <f>SUMPRODUCT(C23:H23,'Subscribers '!AD24:AI24)</f>
        <v>6.40083996929694</v>
      </c>
      <c r="J23" s="3"/>
      <c r="AB23" s="24" t="s">
        <v>116</v>
      </c>
      <c r="AC23" s="80">
        <v>6.2986705663624729</v>
      </c>
    </row>
    <row r="24" spans="2:29" x14ac:dyDescent="0.35">
      <c r="B24" t="s">
        <v>116</v>
      </c>
      <c r="C24" s="11">
        <v>2.4467726262323457</v>
      </c>
      <c r="D24" s="55">
        <v>11.623683554520698</v>
      </c>
      <c r="E24" s="11">
        <v>0.70557388035678859</v>
      </c>
      <c r="F24" s="11">
        <v>16.112278956129355</v>
      </c>
      <c r="G24" s="11">
        <v>2.6514997754461738</v>
      </c>
      <c r="H24" s="11">
        <v>6.3427493966544288</v>
      </c>
      <c r="I24" s="11">
        <f>SUMPRODUCT(C24:H24,'Subscribers '!AD25:AI25)</f>
        <v>6.2986705663624729</v>
      </c>
    </row>
    <row r="28" spans="2:29" x14ac:dyDescent="0.35">
      <c r="B28" s="66" t="s">
        <v>158</v>
      </c>
      <c r="C28" s="66"/>
      <c r="D28" s="66"/>
      <c r="E28" s="66"/>
      <c r="F28" s="66"/>
      <c r="G28" s="66"/>
      <c r="H28" s="66"/>
    </row>
    <row r="29" spans="2:29" x14ac:dyDescent="0.35">
      <c r="B29" s="50" t="s">
        <v>41</v>
      </c>
      <c r="C29" s="17"/>
      <c r="D29" s="17"/>
      <c r="E29" s="17"/>
      <c r="J29">
        <v>13</v>
      </c>
    </row>
    <row r="31" spans="2:29" x14ac:dyDescent="0.35">
      <c r="B31" t="s">
        <v>0</v>
      </c>
      <c r="C31" t="s">
        <v>1</v>
      </c>
      <c r="D31" t="s">
        <v>2</v>
      </c>
      <c r="E31" t="s">
        <v>24</v>
      </c>
      <c r="F31" t="s">
        <v>3</v>
      </c>
      <c r="G31" t="s">
        <v>4</v>
      </c>
      <c r="H31" t="s">
        <v>5</v>
      </c>
      <c r="K31" s="3"/>
      <c r="L31" s="3"/>
      <c r="M31" s="3"/>
      <c r="N31" s="3"/>
      <c r="O31" s="3"/>
      <c r="P31" s="3"/>
      <c r="Q31" s="3"/>
    </row>
    <row r="32" spans="2:29" x14ac:dyDescent="0.35">
      <c r="B32" t="s">
        <v>6</v>
      </c>
      <c r="C32" s="11" t="s">
        <v>132</v>
      </c>
      <c r="D32" s="11" t="e">
        <v>#DIV/0!</v>
      </c>
      <c r="E32" s="11">
        <v>0.15179833416552693</v>
      </c>
      <c r="F32" s="11">
        <v>0.95501012376818284</v>
      </c>
      <c r="G32" s="11" t="e">
        <v>#DIV/0!</v>
      </c>
      <c r="H32" s="11" t="e">
        <v>#DIV/0!</v>
      </c>
      <c r="K32" s="3"/>
      <c r="L32" s="3"/>
      <c r="M32" s="3"/>
      <c r="N32" s="3"/>
      <c r="O32" s="3"/>
      <c r="P32" s="3"/>
      <c r="Q32" s="3"/>
      <c r="S32" s="11"/>
      <c r="T32" s="11"/>
      <c r="U32" s="11"/>
      <c r="V32" s="11"/>
      <c r="W32" s="11"/>
      <c r="X32" s="11"/>
      <c r="Y32" s="11"/>
    </row>
    <row r="33" spans="2:25" x14ac:dyDescent="0.35">
      <c r="B33" t="s">
        <v>7</v>
      </c>
      <c r="C33" s="11">
        <v>4.2768429023056536</v>
      </c>
      <c r="D33" s="11" t="e">
        <v>#DIV/0!</v>
      </c>
      <c r="E33" s="11">
        <v>0.11711344082970924</v>
      </c>
      <c r="F33" s="11">
        <v>0.95996277537117247</v>
      </c>
      <c r="G33" s="11">
        <v>0.46032472551243525</v>
      </c>
      <c r="H33" s="11">
        <v>0.48224480553708376</v>
      </c>
      <c r="K33" s="3"/>
      <c r="L33" s="3"/>
      <c r="M33" s="3"/>
      <c r="N33" s="3"/>
      <c r="O33" s="3"/>
      <c r="P33" s="3"/>
      <c r="Q33" s="3"/>
      <c r="S33" s="11"/>
      <c r="T33" s="11"/>
      <c r="U33" s="11"/>
      <c r="V33" s="11"/>
      <c r="W33" s="11"/>
      <c r="X33" s="11"/>
      <c r="Y33" s="11"/>
    </row>
    <row r="34" spans="2:25" x14ac:dyDescent="0.35">
      <c r="B34" t="s">
        <v>8</v>
      </c>
      <c r="C34" s="11">
        <v>5.5113854910069575</v>
      </c>
      <c r="D34" s="11">
        <v>0.96505009846566692</v>
      </c>
      <c r="E34" s="11">
        <v>0.11117064680275825</v>
      </c>
      <c r="F34" s="11">
        <v>0.72824705636141118</v>
      </c>
      <c r="G34" s="11">
        <v>0.41587360249930067</v>
      </c>
      <c r="H34" s="11">
        <v>0.30572729844323082</v>
      </c>
      <c r="K34" s="3"/>
      <c r="L34" s="3"/>
      <c r="M34" s="3"/>
      <c r="N34" s="3"/>
      <c r="O34" s="3"/>
      <c r="P34" s="3"/>
      <c r="Q34" s="3"/>
      <c r="S34" s="11"/>
      <c r="T34" s="11"/>
      <c r="U34" s="11"/>
      <c r="V34" s="11"/>
      <c r="W34" s="11"/>
      <c r="X34" s="11"/>
      <c r="Y34" s="11"/>
    </row>
    <row r="35" spans="2:25" x14ac:dyDescent="0.35">
      <c r="B35" t="s">
        <v>9</v>
      </c>
      <c r="C35" s="11">
        <v>4.7709203658618717</v>
      </c>
      <c r="D35" s="11">
        <v>1.0211382605349653</v>
      </c>
      <c r="E35" s="11">
        <v>8.3423987612215297E-2</v>
      </c>
      <c r="F35" s="11">
        <v>0.61842660308785835</v>
      </c>
      <c r="G35" s="11">
        <v>0.44628785980439339</v>
      </c>
      <c r="H35" s="11">
        <v>0.39501714123538562</v>
      </c>
      <c r="K35" s="3"/>
      <c r="L35" s="3"/>
      <c r="M35" s="3"/>
      <c r="N35" s="3"/>
      <c r="O35" s="3"/>
      <c r="P35" s="3"/>
      <c r="Q35" s="3"/>
      <c r="S35" s="11"/>
      <c r="T35" s="11"/>
      <c r="U35" s="11"/>
      <c r="V35" s="11"/>
      <c r="W35" s="11"/>
      <c r="X35" s="11"/>
      <c r="Y35" s="11"/>
    </row>
    <row r="36" spans="2:25" x14ac:dyDescent="0.35">
      <c r="B36" t="s">
        <v>10</v>
      </c>
      <c r="C36" s="11">
        <v>4.7989613232350026</v>
      </c>
      <c r="D36" s="11">
        <v>0.76256100285431616</v>
      </c>
      <c r="E36" s="11">
        <v>0.15939454219478158</v>
      </c>
      <c r="F36" s="11">
        <v>0.73375108445313819</v>
      </c>
      <c r="G36" s="11">
        <v>0.41384681553491059</v>
      </c>
      <c r="H36" s="11">
        <v>0.64170139387843084</v>
      </c>
      <c r="K36" s="3"/>
      <c r="L36" s="3"/>
      <c r="M36" s="3"/>
      <c r="N36" s="3"/>
      <c r="O36" s="3"/>
      <c r="P36" s="3"/>
      <c r="Q36" s="3"/>
      <c r="S36" s="11"/>
      <c r="T36" s="11"/>
      <c r="U36" s="11"/>
      <c r="V36" s="11"/>
      <c r="W36" s="11"/>
      <c r="X36" s="11"/>
      <c r="Y36" s="11"/>
    </row>
    <row r="37" spans="2:25" x14ac:dyDescent="0.35">
      <c r="B37" t="s">
        <v>11</v>
      </c>
      <c r="C37" s="11">
        <v>4.1673428316289671</v>
      </c>
      <c r="D37" s="11">
        <v>0.68917275865956862</v>
      </c>
      <c r="E37" s="11">
        <v>0.13122414378384334</v>
      </c>
      <c r="F37" s="11">
        <v>0.76801677907391863</v>
      </c>
      <c r="G37" s="11">
        <v>0.4567488212425414</v>
      </c>
      <c r="H37" s="11">
        <v>0.49750012384792491</v>
      </c>
      <c r="K37" s="3"/>
      <c r="L37" s="3"/>
      <c r="M37" s="3"/>
      <c r="N37" s="3"/>
      <c r="O37" s="3"/>
      <c r="P37" s="3"/>
      <c r="Q37" s="3"/>
      <c r="S37" s="11"/>
      <c r="T37" s="11"/>
      <c r="U37" s="11"/>
      <c r="V37" s="11"/>
      <c r="W37" s="11"/>
      <c r="X37" s="11"/>
      <c r="Y37" s="11"/>
    </row>
    <row r="38" spans="2:25" x14ac:dyDescent="0.35">
      <c r="B38" t="s">
        <v>12</v>
      </c>
      <c r="C38" s="11">
        <v>5.5561191991288865</v>
      </c>
      <c r="D38" s="11">
        <v>0.75844691110274953</v>
      </c>
      <c r="E38" s="11">
        <v>0.17521448383297236</v>
      </c>
      <c r="F38" s="11">
        <v>1.5595181009197117</v>
      </c>
      <c r="G38" s="11">
        <v>0.53029197694990315</v>
      </c>
      <c r="H38" s="11">
        <v>0.70972626674432149</v>
      </c>
      <c r="K38" s="3"/>
      <c r="L38" s="3"/>
      <c r="M38" s="3"/>
      <c r="N38" s="3"/>
      <c r="O38" s="3"/>
      <c r="P38" s="3"/>
      <c r="Q38" s="3"/>
      <c r="S38" s="11"/>
      <c r="T38" s="11"/>
      <c r="U38" s="11"/>
      <c r="V38" s="11"/>
      <c r="W38" s="11"/>
      <c r="X38" s="11"/>
      <c r="Y38" s="11"/>
    </row>
    <row r="39" spans="2:25" x14ac:dyDescent="0.35">
      <c r="B39" t="s">
        <v>13</v>
      </c>
      <c r="C39" s="11">
        <v>3.6726072831205148</v>
      </c>
      <c r="D39" s="11">
        <v>1.0129260898743426</v>
      </c>
      <c r="E39" s="11">
        <v>0.12911486969216912</v>
      </c>
      <c r="F39" s="11">
        <v>1.0745130615214984</v>
      </c>
      <c r="G39" s="11">
        <v>0.3095788213576221</v>
      </c>
      <c r="H39" s="11">
        <v>0.71167603823311865</v>
      </c>
      <c r="K39" s="3"/>
      <c r="L39" s="3"/>
      <c r="M39" s="3"/>
      <c r="N39" s="3"/>
      <c r="O39" s="3"/>
      <c r="P39" s="3"/>
      <c r="Q39" s="3"/>
      <c r="S39" s="11"/>
      <c r="T39" s="11"/>
      <c r="U39" s="11"/>
      <c r="V39" s="11"/>
      <c r="W39" s="11"/>
      <c r="X39" s="11"/>
      <c r="Y39" s="11"/>
    </row>
    <row r="40" spans="2:25" x14ac:dyDescent="0.35">
      <c r="B40" t="s">
        <v>14</v>
      </c>
      <c r="C40" s="11">
        <v>4.8122098069307198</v>
      </c>
      <c r="D40" s="11">
        <v>0.6636067163192455</v>
      </c>
      <c r="E40" s="11">
        <v>0.13032564760965293</v>
      </c>
      <c r="F40" s="11">
        <v>1.1058263683882676</v>
      </c>
      <c r="G40" s="11">
        <v>0.47868613446584479</v>
      </c>
      <c r="H40" s="11">
        <v>0.57601287053337769</v>
      </c>
      <c r="K40" s="3"/>
      <c r="L40" s="3"/>
      <c r="M40" s="3"/>
      <c r="N40" s="3"/>
      <c r="O40" s="3"/>
      <c r="P40" s="3"/>
      <c r="Q40" s="3"/>
      <c r="S40" s="11"/>
      <c r="T40" s="11"/>
      <c r="U40" s="11"/>
      <c r="V40" s="11"/>
      <c r="W40" s="11"/>
      <c r="X40" s="11"/>
      <c r="Y40" s="11"/>
    </row>
    <row r="41" spans="2:25" x14ac:dyDescent="0.35">
      <c r="B41" t="s">
        <v>15</v>
      </c>
      <c r="C41" s="11">
        <v>3.8748034746773983</v>
      </c>
      <c r="D41" s="11">
        <v>0.56415037306412263</v>
      </c>
      <c r="E41" s="11">
        <v>0.1160618840067093</v>
      </c>
      <c r="F41" s="11">
        <v>0.96803604038669633</v>
      </c>
      <c r="G41" s="11">
        <v>1.8878719531497306</v>
      </c>
      <c r="H41" s="11">
        <v>0.58139518582383543</v>
      </c>
      <c r="K41" s="3"/>
      <c r="L41" s="3"/>
      <c r="M41" s="3"/>
      <c r="N41" s="3"/>
      <c r="O41" s="3"/>
      <c r="P41" s="3"/>
      <c r="Q41" s="3"/>
      <c r="S41" s="11"/>
      <c r="T41" s="11"/>
      <c r="U41" s="11"/>
      <c r="V41" s="11"/>
      <c r="W41" s="11"/>
      <c r="X41" s="11"/>
      <c r="Y41" s="11"/>
    </row>
    <row r="42" spans="2:25" x14ac:dyDescent="0.35">
      <c r="B42" t="s">
        <v>16</v>
      </c>
      <c r="C42" s="11">
        <v>3.0757578058787804</v>
      </c>
      <c r="D42" s="11">
        <v>0.65397800285739371</v>
      </c>
      <c r="E42" s="11">
        <v>3.2646770516893006E-2</v>
      </c>
      <c r="F42" s="11">
        <v>0.68243702083394109</v>
      </c>
      <c r="G42" s="11">
        <v>0.54261879637937338</v>
      </c>
      <c r="H42" s="11">
        <v>0.59906972382064594</v>
      </c>
      <c r="K42" s="3"/>
      <c r="L42" s="3"/>
      <c r="M42" s="3"/>
      <c r="N42" s="3"/>
      <c r="O42" s="3"/>
      <c r="P42" s="3"/>
      <c r="Q42" s="3"/>
      <c r="S42" s="11"/>
      <c r="T42" s="11"/>
      <c r="U42" s="11"/>
      <c r="V42" s="11"/>
      <c r="W42" s="11"/>
      <c r="X42" s="11"/>
      <c r="Y42" s="11"/>
    </row>
    <row r="43" spans="2:25" x14ac:dyDescent="0.35">
      <c r="B43" t="s">
        <v>17</v>
      </c>
      <c r="C43" s="11">
        <v>2.6589814790001034</v>
      </c>
      <c r="D43" s="11">
        <v>0.75009866163100025</v>
      </c>
      <c r="E43" s="11">
        <v>2.5311314348666372E-2</v>
      </c>
      <c r="F43" s="11">
        <v>0.55913011542938307</v>
      </c>
      <c r="G43" s="11">
        <v>0.70587706104678583</v>
      </c>
      <c r="H43" s="11">
        <v>0.6582889910896943</v>
      </c>
      <c r="K43" s="3"/>
      <c r="L43" s="3"/>
      <c r="M43" s="3"/>
      <c r="N43" s="3"/>
      <c r="O43" s="3"/>
      <c r="P43" s="3"/>
      <c r="Q43" s="3"/>
      <c r="S43" s="11"/>
      <c r="T43" s="11"/>
      <c r="U43" s="11"/>
      <c r="V43" s="11"/>
      <c r="W43" s="11"/>
      <c r="X43" s="11"/>
      <c r="Y43" s="11"/>
    </row>
    <row r="44" spans="2:25" x14ac:dyDescent="0.35">
      <c r="B44" t="s">
        <v>18</v>
      </c>
      <c r="C44" s="11">
        <v>1.7915610456148823</v>
      </c>
      <c r="D44" s="11">
        <v>0.39582760494636376</v>
      </c>
      <c r="E44" s="11">
        <v>1.4094105027625363E-2</v>
      </c>
      <c r="F44" s="11">
        <v>0.84516020090495469</v>
      </c>
      <c r="G44" s="11">
        <v>0.87188400320402792</v>
      </c>
      <c r="H44" s="11">
        <v>0.45058502797202077</v>
      </c>
      <c r="K44" s="3"/>
      <c r="L44" s="3"/>
      <c r="M44" s="3"/>
      <c r="N44" s="3"/>
      <c r="O44" s="3"/>
      <c r="P44" s="3"/>
      <c r="Q44" s="3"/>
      <c r="S44" s="11"/>
      <c r="T44" s="11"/>
      <c r="U44" s="11"/>
      <c r="V44" s="11"/>
      <c r="W44" s="11"/>
      <c r="X44" s="11"/>
      <c r="Y44" s="11"/>
    </row>
    <row r="45" spans="2:25" x14ac:dyDescent="0.35">
      <c r="B45" t="s">
        <v>19</v>
      </c>
      <c r="C45" s="11">
        <v>2.292333685942642</v>
      </c>
      <c r="D45" s="11">
        <v>0.40037941444267694</v>
      </c>
      <c r="E45" s="11">
        <v>4.1797676508995775E-2</v>
      </c>
      <c r="F45" s="11">
        <v>0.50072357498616493</v>
      </c>
      <c r="G45" s="11">
        <v>0.84171461815883875</v>
      </c>
      <c r="H45" s="11">
        <v>0.49949294877934514</v>
      </c>
      <c r="K45" s="3"/>
      <c r="L45" s="3"/>
      <c r="M45" s="3"/>
      <c r="N45" s="3"/>
      <c r="O45" s="3"/>
      <c r="P45" s="3"/>
      <c r="Q45" s="3"/>
      <c r="S45" s="11"/>
      <c r="T45" s="11"/>
      <c r="U45" s="11"/>
      <c r="V45" s="11"/>
      <c r="W45" s="11"/>
      <c r="X45" s="11"/>
      <c r="Y45" s="11"/>
    </row>
    <row r="46" spans="2:25" x14ac:dyDescent="0.35">
      <c r="B46" t="s">
        <v>20</v>
      </c>
      <c r="C46" s="11">
        <v>2.9341143501565461</v>
      </c>
      <c r="D46" s="11">
        <v>0.39201212712521211</v>
      </c>
      <c r="E46" s="11">
        <v>7.0061635160536748E-2</v>
      </c>
      <c r="F46" s="11">
        <v>0.30415206849082926</v>
      </c>
      <c r="G46" s="11">
        <v>0.40366573755863988</v>
      </c>
      <c r="H46" s="11">
        <v>0.51619322000267975</v>
      </c>
      <c r="K46" s="3"/>
      <c r="L46" s="3"/>
      <c r="M46" s="3"/>
      <c r="N46" s="3"/>
      <c r="O46" s="3"/>
      <c r="P46" s="3"/>
      <c r="Q46" s="3"/>
      <c r="S46" s="11"/>
      <c r="T46" s="11"/>
      <c r="U46" s="11"/>
      <c r="V46" s="11"/>
      <c r="W46" s="11"/>
      <c r="X46" s="11"/>
      <c r="Y46" s="11"/>
    </row>
    <row r="47" spans="2:25" x14ac:dyDescent="0.35">
      <c r="B47" t="s">
        <v>21</v>
      </c>
      <c r="C47" s="11">
        <v>3.0936311018412472</v>
      </c>
      <c r="D47" s="11">
        <v>0.59641286780171365</v>
      </c>
      <c r="E47" s="11">
        <v>0.16635818988153292</v>
      </c>
      <c r="F47" s="11">
        <v>0.39847338569238921</v>
      </c>
      <c r="G47" s="11">
        <v>0.39647192676652049</v>
      </c>
      <c r="H47" s="11">
        <v>0.62583362920189101</v>
      </c>
      <c r="K47" s="3"/>
      <c r="L47" s="3"/>
      <c r="M47" s="3"/>
      <c r="N47" s="3"/>
      <c r="O47" s="3"/>
      <c r="P47" s="3"/>
      <c r="Q47" s="3"/>
      <c r="S47" s="11"/>
      <c r="T47" s="11"/>
      <c r="U47" s="11"/>
      <c r="V47" s="11"/>
      <c r="W47" s="11"/>
      <c r="X47" s="11"/>
      <c r="Y47" s="11"/>
    </row>
    <row r="48" spans="2:25" x14ac:dyDescent="0.35">
      <c r="B48" t="s">
        <v>113</v>
      </c>
      <c r="C48" s="11">
        <v>2.8750521426722098</v>
      </c>
      <c r="D48" s="11">
        <v>0.41744078678077695</v>
      </c>
      <c r="E48" s="11">
        <v>0.21616630721900756</v>
      </c>
      <c r="F48" s="11">
        <v>0.48450755274005219</v>
      </c>
      <c r="G48" s="11">
        <v>0.26819703664525318</v>
      </c>
      <c r="H48" s="11">
        <v>0.42374681529001346</v>
      </c>
      <c r="K48" s="3"/>
      <c r="L48" s="3"/>
      <c r="M48" s="3"/>
      <c r="N48" s="3"/>
      <c r="O48" s="3"/>
      <c r="P48" s="3"/>
      <c r="Q48" s="3"/>
      <c r="S48" s="11"/>
      <c r="T48" s="11"/>
      <c r="U48" s="11"/>
      <c r="V48" s="11"/>
      <c r="W48" s="11"/>
      <c r="X48" s="11"/>
      <c r="Y48" s="11"/>
    </row>
    <row r="49" spans="2:25" x14ac:dyDescent="0.35">
      <c r="B49" t="s">
        <v>114</v>
      </c>
      <c r="C49" s="11">
        <v>2.5354988436069008</v>
      </c>
      <c r="D49" s="11">
        <v>0.44080223196905627</v>
      </c>
      <c r="E49" s="11">
        <v>0.17802805285007606</v>
      </c>
      <c r="F49" s="11">
        <v>0.46908299152871447</v>
      </c>
      <c r="G49" s="11">
        <v>0.33076448714816925</v>
      </c>
      <c r="H49" s="11">
        <v>0.40601595389464357</v>
      </c>
      <c r="K49" s="3"/>
      <c r="L49" s="3"/>
      <c r="M49" s="3"/>
      <c r="N49" s="3"/>
      <c r="O49" s="3"/>
      <c r="P49" s="3"/>
      <c r="Q49" s="3"/>
      <c r="S49" s="11"/>
      <c r="T49" s="11"/>
      <c r="U49" s="11"/>
      <c r="V49" s="11"/>
      <c r="W49" s="11"/>
      <c r="X49" s="11"/>
      <c r="Y49" s="11"/>
    </row>
    <row r="50" spans="2:25" x14ac:dyDescent="0.35">
      <c r="B50" t="s">
        <v>115</v>
      </c>
      <c r="C50" s="11">
        <v>2.7497136813105718</v>
      </c>
      <c r="D50" s="11">
        <v>0.58269041535132926</v>
      </c>
      <c r="E50" s="11">
        <v>0.20024138082240864</v>
      </c>
      <c r="F50" s="11">
        <v>0.42166131755767727</v>
      </c>
      <c r="G50" s="11">
        <v>0.40371201945618945</v>
      </c>
      <c r="H50" s="11">
        <v>0.45114897595090281</v>
      </c>
      <c r="K50" s="3"/>
      <c r="L50" s="3"/>
      <c r="M50" s="3"/>
      <c r="N50" s="3"/>
      <c r="O50" s="3"/>
      <c r="P50" s="3"/>
      <c r="Q50" s="3"/>
      <c r="S50" s="11"/>
      <c r="T50" s="11"/>
      <c r="U50" s="11"/>
      <c r="V50" s="11"/>
      <c r="W50" s="11"/>
      <c r="X50" s="11"/>
      <c r="Y50" s="11"/>
    </row>
    <row r="51" spans="2:25" x14ac:dyDescent="0.35">
      <c r="B51" t="s">
        <v>116</v>
      </c>
      <c r="C51" s="11">
        <v>2.7896634664325344</v>
      </c>
      <c r="D51" s="11">
        <v>0.57368669602584499</v>
      </c>
      <c r="E51" s="11">
        <v>0.1047796924465955</v>
      </c>
      <c r="F51" s="11">
        <v>0.36239822300737817</v>
      </c>
      <c r="G51" s="11">
        <v>0.35266822177906815</v>
      </c>
      <c r="H51" s="11">
        <v>0.57543956177389977</v>
      </c>
    </row>
    <row r="54" spans="2:25" ht="25.9" customHeight="1" x14ac:dyDescent="0.35">
      <c r="B54" s="72" t="s">
        <v>157</v>
      </c>
      <c r="C54" s="72"/>
      <c r="D54" s="72"/>
      <c r="E54" s="72"/>
      <c r="F54" s="72"/>
      <c r="G54" s="72"/>
      <c r="H54" s="72"/>
    </row>
    <row r="55" spans="2:25" x14ac:dyDescent="0.35">
      <c r="B55" s="66" t="s">
        <v>42</v>
      </c>
      <c r="C55" s="66"/>
      <c r="D55" s="66"/>
      <c r="E55" s="66"/>
      <c r="F55" s="66"/>
      <c r="G55" s="66"/>
      <c r="H55" s="66"/>
    </row>
    <row r="56" spans="2:25" x14ac:dyDescent="0.35">
      <c r="J56">
        <v>12</v>
      </c>
    </row>
    <row r="57" spans="2:25" s="17" customFormat="1" ht="23.5" customHeight="1" x14ac:dyDescent="0.35">
      <c r="B57" s="17" t="s">
        <v>43</v>
      </c>
      <c r="C57" s="11" t="s">
        <v>1</v>
      </c>
      <c r="D57" s="11" t="s">
        <v>2</v>
      </c>
      <c r="E57" s="11" t="s">
        <v>24</v>
      </c>
      <c r="F57" s="11" t="s">
        <v>3</v>
      </c>
      <c r="G57" s="11" t="s">
        <v>4</v>
      </c>
      <c r="H57" s="11" t="s">
        <v>5</v>
      </c>
      <c r="I57" s="93" t="s">
        <v>144</v>
      </c>
    </row>
    <row r="58" spans="2:25" x14ac:dyDescent="0.35">
      <c r="B58" t="s">
        <v>6</v>
      </c>
      <c r="C58" s="3"/>
      <c r="D58" s="3"/>
      <c r="E58" s="3"/>
      <c r="F58" s="3"/>
      <c r="G58" s="3"/>
      <c r="H58" s="3"/>
      <c r="I58" s="11">
        <f>SUMPRODUCT(C58:H58,'Subscribers '!K6:P6)</f>
        <v>0</v>
      </c>
      <c r="S58" s="11"/>
      <c r="T58" s="11"/>
      <c r="U58" s="11"/>
      <c r="V58" s="11"/>
      <c r="W58" s="11"/>
      <c r="X58" s="11"/>
    </row>
    <row r="59" spans="2:25" x14ac:dyDescent="0.35">
      <c r="B59" t="s">
        <v>7</v>
      </c>
      <c r="C59" s="3"/>
      <c r="D59" s="3"/>
      <c r="E59" s="3"/>
      <c r="F59" s="3"/>
      <c r="G59" s="3"/>
      <c r="H59" s="3"/>
      <c r="I59" s="11">
        <f>SUMPRODUCT(C59:H59,'Subscribers '!K7:P7)</f>
        <v>0</v>
      </c>
      <c r="S59" s="11"/>
      <c r="T59" s="11"/>
      <c r="U59" s="11"/>
      <c r="V59" s="11"/>
      <c r="W59" s="11"/>
      <c r="X59" s="11"/>
    </row>
    <row r="60" spans="2:25" x14ac:dyDescent="0.35">
      <c r="B60" t="s">
        <v>8</v>
      </c>
      <c r="C60" s="3"/>
      <c r="D60" s="3"/>
      <c r="E60" s="3"/>
      <c r="F60" s="3"/>
      <c r="G60" s="3"/>
      <c r="H60" s="3"/>
      <c r="I60" s="11">
        <f>SUMPRODUCT(C60:H60,'Subscribers '!K8:P8)</f>
        <v>0</v>
      </c>
      <c r="S60" s="11"/>
      <c r="T60" s="11"/>
      <c r="U60" s="11"/>
      <c r="V60" s="11"/>
      <c r="W60" s="11"/>
      <c r="X60" s="11"/>
    </row>
    <row r="61" spans="2:25" x14ac:dyDescent="0.35">
      <c r="B61" t="s">
        <v>9</v>
      </c>
      <c r="C61" s="3">
        <v>0.33368340463024732</v>
      </c>
      <c r="D61" s="3">
        <v>2.1026496992802861</v>
      </c>
      <c r="E61" s="3">
        <v>0.20302230145143921</v>
      </c>
      <c r="F61" s="3">
        <v>36.089638620984367</v>
      </c>
      <c r="G61" s="3">
        <v>0.52322136414450482</v>
      </c>
      <c r="H61" s="3">
        <v>1.2280520776907891</v>
      </c>
      <c r="I61" s="11">
        <f>SUMPRODUCT(C61:H61,'Subscribers '!K9:P9)</f>
        <v>3.1832063736464851</v>
      </c>
      <c r="S61" s="11"/>
      <c r="T61" s="11"/>
      <c r="U61" s="11"/>
      <c r="V61" s="11"/>
      <c r="W61" s="11"/>
      <c r="X61" s="11"/>
    </row>
    <row r="62" spans="2:25" x14ac:dyDescent="0.35">
      <c r="B62" t="s">
        <v>10</v>
      </c>
      <c r="C62" s="3">
        <v>0.67013096137046757</v>
      </c>
      <c r="D62" s="3">
        <v>2.2791883331357239</v>
      </c>
      <c r="E62" s="3">
        <v>0.12814415691687397</v>
      </c>
      <c r="F62" s="3">
        <v>85.011939995825273</v>
      </c>
      <c r="G62" s="3">
        <v>0.744379309921542</v>
      </c>
      <c r="H62" s="3">
        <v>0.84423022644261803</v>
      </c>
      <c r="I62" s="11">
        <f>SUMPRODUCT(C62:H62,'Subscribers '!K10:P10)</f>
        <v>5.3557672408889232</v>
      </c>
      <c r="S62" s="11"/>
      <c r="T62" s="11"/>
      <c r="U62" s="11"/>
      <c r="V62" s="11"/>
      <c r="W62" s="11"/>
      <c r="X62" s="11"/>
    </row>
    <row r="63" spans="2:25" x14ac:dyDescent="0.35">
      <c r="B63" t="s">
        <v>11</v>
      </c>
      <c r="C63" s="3">
        <v>0.5285802341518695</v>
      </c>
      <c r="D63" s="3">
        <v>2.4399567368326518</v>
      </c>
      <c r="E63" s="3">
        <v>0.10495053422546145</v>
      </c>
      <c r="F63" s="3">
        <v>98.595770341537118</v>
      </c>
      <c r="G63" s="3">
        <v>0.77858794168285705</v>
      </c>
      <c r="H63" s="3">
        <v>1.3379342365089693</v>
      </c>
      <c r="I63" s="11">
        <f>SUMPRODUCT(C63:H63,'Subscribers '!K11:P11)</f>
        <v>6.1838550966489052</v>
      </c>
      <c r="S63" s="11"/>
      <c r="T63" s="11"/>
      <c r="U63" s="11"/>
      <c r="V63" s="11"/>
      <c r="W63" s="11"/>
      <c r="X63" s="11"/>
    </row>
    <row r="64" spans="2:25" x14ac:dyDescent="0.35">
      <c r="B64" t="s">
        <v>12</v>
      </c>
      <c r="C64" s="3">
        <v>0.7677199627857515</v>
      </c>
      <c r="D64" s="3">
        <v>3.1450656521133951</v>
      </c>
      <c r="E64" s="3">
        <v>0.19332082744878654</v>
      </c>
      <c r="F64" s="3">
        <v>332.83129856904429</v>
      </c>
      <c r="G64" s="3">
        <v>5.6051634210876964</v>
      </c>
      <c r="H64" s="3">
        <v>5.2235673665791778</v>
      </c>
      <c r="I64" s="11">
        <f>SUMPRODUCT(C64:H64,'Subscribers '!K12:P12)</f>
        <v>20.472002812540119</v>
      </c>
      <c r="S64" s="11"/>
      <c r="T64" s="11"/>
      <c r="U64" s="11"/>
      <c r="V64" s="11"/>
      <c r="W64" s="11"/>
      <c r="X64" s="11"/>
    </row>
    <row r="65" spans="2:24" x14ac:dyDescent="0.35">
      <c r="B65" t="s">
        <v>13</v>
      </c>
      <c r="C65" s="3">
        <v>0.65838634189227596</v>
      </c>
      <c r="D65" s="3">
        <v>3.3223343458785979</v>
      </c>
      <c r="E65" s="3">
        <v>0.35871702144165746</v>
      </c>
      <c r="F65" s="3">
        <v>236.90120738346309</v>
      </c>
      <c r="G65" s="3">
        <v>4.1791555909976958</v>
      </c>
      <c r="H65" s="3">
        <v>7.9872032436795948</v>
      </c>
      <c r="I65" s="11">
        <f>SUMPRODUCT(C65:H65,'Subscribers '!K13:P13)</f>
        <v>16.775421990105603</v>
      </c>
      <c r="S65" s="11"/>
      <c r="T65" s="11"/>
      <c r="U65" s="11"/>
      <c r="V65" s="11"/>
      <c r="W65" s="11"/>
      <c r="X65" s="11"/>
    </row>
    <row r="66" spans="2:24" x14ac:dyDescent="0.35">
      <c r="B66" t="s">
        <v>14</v>
      </c>
      <c r="C66" s="3">
        <v>0.51514983613514753</v>
      </c>
      <c r="D66" s="3">
        <v>3.141627942998761</v>
      </c>
      <c r="E66" s="3">
        <v>0.21689718470533403</v>
      </c>
      <c r="F66" s="3">
        <v>154.99336011852927</v>
      </c>
      <c r="G66" s="3">
        <v>0.77592795234877332</v>
      </c>
      <c r="H66" s="3">
        <v>1.9849584864397514</v>
      </c>
      <c r="I66" s="11">
        <f>SUMPRODUCT(C66:H66,'Subscribers '!K14:P14)</f>
        <v>9.5343945542730246</v>
      </c>
      <c r="S66" s="11"/>
      <c r="T66" s="11"/>
      <c r="U66" s="11"/>
      <c r="V66" s="11"/>
      <c r="W66" s="11"/>
      <c r="X66" s="11"/>
    </row>
    <row r="67" spans="2:24" x14ac:dyDescent="0.35">
      <c r="B67" t="s">
        <v>15</v>
      </c>
      <c r="C67" s="3">
        <v>0.53788400371979184</v>
      </c>
      <c r="D67" s="3">
        <v>2.5301067082044013</v>
      </c>
      <c r="E67" s="3">
        <v>0.23047234811031189</v>
      </c>
      <c r="F67" s="3">
        <v>138.27665780769777</v>
      </c>
      <c r="G67" s="3">
        <v>1.1583081470627385</v>
      </c>
      <c r="H67" s="3">
        <v>1.8699274949702007</v>
      </c>
      <c r="I67" s="11">
        <f>SUMPRODUCT(C67:H67,'Subscribers '!K15:P15)</f>
        <v>8.1916061315928577</v>
      </c>
      <c r="S67" s="11"/>
      <c r="T67" s="11"/>
      <c r="U67" s="11"/>
      <c r="V67" s="11"/>
      <c r="W67" s="11"/>
      <c r="X67" s="11"/>
    </row>
    <row r="68" spans="2:24" x14ac:dyDescent="0.35">
      <c r="B68" t="s">
        <v>16</v>
      </c>
      <c r="C68" s="3">
        <v>0.40230455837536455</v>
      </c>
      <c r="D68" s="3">
        <v>2.2615674833327475</v>
      </c>
      <c r="E68" s="3">
        <v>0.82171552980180895</v>
      </c>
      <c r="F68" s="3">
        <v>102.48509703097899</v>
      </c>
      <c r="G68" s="3">
        <v>1.2997048472880113</v>
      </c>
      <c r="H68" s="3">
        <v>1.729590164310209</v>
      </c>
      <c r="I68" s="11">
        <f>SUMPRODUCT(C68:H68,'Subscribers '!K16:P16)</f>
        <v>6.5469702054581003</v>
      </c>
      <c r="S68" s="11"/>
      <c r="T68" s="11"/>
      <c r="U68" s="11"/>
      <c r="V68" s="11"/>
      <c r="W68" s="11"/>
      <c r="X68" s="11"/>
    </row>
    <row r="69" spans="2:24" x14ac:dyDescent="0.35">
      <c r="B69" t="s">
        <v>17</v>
      </c>
      <c r="C69" s="3">
        <v>4.8397924019920531</v>
      </c>
      <c r="D69" s="3">
        <v>3.8608110151826991</v>
      </c>
      <c r="E69" s="3">
        <v>1.1218826273891331</v>
      </c>
      <c r="F69" s="3">
        <v>51.059255123126569</v>
      </c>
      <c r="G69" s="3">
        <v>3.740914917943265</v>
      </c>
      <c r="H69" s="3">
        <v>5.8933399342949349</v>
      </c>
      <c r="I69" s="11">
        <f>SUMPRODUCT(C69:H69,'Subscribers '!K17:P17)</f>
        <v>7.2476640236855978</v>
      </c>
      <c r="S69" s="11"/>
      <c r="T69" s="11"/>
      <c r="U69" s="11"/>
      <c r="V69" s="11"/>
      <c r="W69" s="11"/>
      <c r="X69" s="11"/>
    </row>
    <row r="70" spans="2:24" x14ac:dyDescent="0.35">
      <c r="B70" t="s">
        <v>18</v>
      </c>
      <c r="C70" s="3">
        <v>5.2151724467221596</v>
      </c>
      <c r="D70" s="3">
        <v>4.1754837373186957</v>
      </c>
      <c r="E70" s="3">
        <v>0.26771378890985037</v>
      </c>
      <c r="F70" s="3">
        <v>50.158378398334321</v>
      </c>
      <c r="G70" s="3">
        <v>3.0597826146056342</v>
      </c>
      <c r="H70" s="3">
        <v>4.0422061405082745</v>
      </c>
      <c r="I70" s="11">
        <f>SUMPRODUCT(C70:H70,'Subscribers '!K18:P18)</f>
        <v>6.1086855104924327</v>
      </c>
      <c r="S70" s="11"/>
      <c r="T70" s="11"/>
      <c r="U70" s="11"/>
      <c r="V70" s="11"/>
      <c r="W70" s="11"/>
      <c r="X70" s="11"/>
    </row>
    <row r="71" spans="2:24" x14ac:dyDescent="0.35">
      <c r="B71" t="s">
        <v>19</v>
      </c>
      <c r="C71" s="3">
        <v>4.622215892761834</v>
      </c>
      <c r="D71" s="3">
        <v>4.3128418753916948</v>
      </c>
      <c r="E71" s="3">
        <v>0.23283176467727748</v>
      </c>
      <c r="F71" s="3">
        <v>81.475122238536684</v>
      </c>
      <c r="G71" s="3">
        <v>3.1389262040818977</v>
      </c>
      <c r="H71" s="3">
        <v>4.5559263312898439</v>
      </c>
      <c r="I71" s="11">
        <f>SUMPRODUCT(C71:H71,'Subscribers '!K19:P19)</f>
        <v>7.8889279128234353</v>
      </c>
      <c r="S71" s="11"/>
      <c r="T71" s="11"/>
      <c r="U71" s="11"/>
      <c r="V71" s="11"/>
      <c r="W71" s="11"/>
      <c r="X71" s="11"/>
    </row>
    <row r="72" spans="2:24" x14ac:dyDescent="0.35">
      <c r="B72" t="s">
        <v>20</v>
      </c>
      <c r="C72" s="3">
        <v>5.0717925639937897</v>
      </c>
      <c r="D72" s="3">
        <v>3.930117243559669</v>
      </c>
      <c r="E72" s="3">
        <v>0.3599086830175095</v>
      </c>
      <c r="F72" s="3">
        <v>32.705190319396081</v>
      </c>
      <c r="G72" s="3">
        <v>2.7770482398688974</v>
      </c>
      <c r="H72" s="3">
        <v>4.3976809154463643</v>
      </c>
      <c r="I72" s="11">
        <f>SUMPRODUCT(C72:H72,'Subscribers '!K20:P20)</f>
        <v>5.3240686318785801</v>
      </c>
      <c r="S72" s="11"/>
      <c r="T72" s="11"/>
      <c r="U72" s="11"/>
      <c r="V72" s="11"/>
      <c r="W72" s="11"/>
      <c r="X72" s="11"/>
    </row>
    <row r="73" spans="2:24" x14ac:dyDescent="0.35">
      <c r="B73" t="s">
        <v>21</v>
      </c>
      <c r="C73" s="3">
        <v>4.1901761814623972</v>
      </c>
      <c r="D73" s="3">
        <v>3.72559970490004</v>
      </c>
      <c r="E73" s="3">
        <v>0.38998199264376576</v>
      </c>
      <c r="F73" s="3">
        <v>23.541328214380897</v>
      </c>
      <c r="G73" s="3">
        <v>3.0613927437778248</v>
      </c>
      <c r="H73" s="3">
        <v>6.2499085874852227</v>
      </c>
      <c r="I73" s="11">
        <f>SUMPRODUCT(C73:H73,'Subscribers '!K21:P21)</f>
        <v>5.5702756011741972</v>
      </c>
      <c r="S73" s="11"/>
      <c r="T73" s="11"/>
      <c r="U73" s="11"/>
      <c r="V73" s="11"/>
      <c r="W73" s="11"/>
      <c r="X73" s="11"/>
    </row>
    <row r="74" spans="2:24" x14ac:dyDescent="0.35">
      <c r="B74" t="s">
        <v>113</v>
      </c>
      <c r="C74" s="30">
        <v>4.2200104130857525</v>
      </c>
      <c r="D74" s="30">
        <v>3.8027401654013109</v>
      </c>
      <c r="E74" s="30">
        <v>0.40958243441084252</v>
      </c>
      <c r="F74" s="30">
        <v>25.18147064134838</v>
      </c>
      <c r="G74" s="30">
        <v>2.5930543844704546</v>
      </c>
      <c r="H74" s="28">
        <v>2.361925038783284</v>
      </c>
      <c r="I74" s="11">
        <f>SUMPRODUCT(C74:H74,'Subscribers '!K22:P22)</f>
        <v>3.9027385760509934</v>
      </c>
    </row>
    <row r="75" spans="2:24" x14ac:dyDescent="0.35">
      <c r="B75" t="s">
        <v>114</v>
      </c>
      <c r="C75" s="30">
        <v>3.5092086271246363</v>
      </c>
      <c r="D75" s="30">
        <v>3.8414847691977561</v>
      </c>
      <c r="E75" s="30">
        <v>0.44254420605288103</v>
      </c>
      <c r="F75" s="30">
        <v>24.126432192242689</v>
      </c>
      <c r="G75" s="30">
        <v>2.9145534408439171</v>
      </c>
      <c r="H75" s="28">
        <v>4.5043116800918694</v>
      </c>
      <c r="I75" s="11">
        <f>SUMPRODUCT(C75:H75,'Subscribers '!K23:P23)</f>
        <v>4.767019889111463</v>
      </c>
    </row>
    <row r="76" spans="2:24" x14ac:dyDescent="0.35">
      <c r="B76" t="s">
        <v>115</v>
      </c>
      <c r="C76" s="11">
        <v>4.0968341991733732</v>
      </c>
      <c r="D76" s="11">
        <v>3.8784216361962294</v>
      </c>
      <c r="E76" s="11">
        <v>0.47607127856869424</v>
      </c>
      <c r="F76" s="30">
        <v>20.737672398981704</v>
      </c>
      <c r="G76" s="11">
        <v>2.9628829437401318</v>
      </c>
      <c r="H76" s="28">
        <v>4.5943013870655163</v>
      </c>
      <c r="I76" s="11">
        <f>SUMPRODUCT(C76:H76,'Subscribers '!K24:P24)</f>
        <v>4.7648970784405407</v>
      </c>
    </row>
    <row r="77" spans="2:24" x14ac:dyDescent="0.35">
      <c r="B77" t="s">
        <v>116</v>
      </c>
      <c r="C77" s="11">
        <v>3.1758796271228058</v>
      </c>
      <c r="D77" s="11">
        <v>4.0481965236729955</v>
      </c>
      <c r="E77" s="11">
        <v>0.70557388035678859</v>
      </c>
      <c r="F77" s="30">
        <v>16.410393807432285</v>
      </c>
      <c r="G77" s="11">
        <v>2.4939998482110028</v>
      </c>
      <c r="H77" s="28">
        <v>6.3427493966544288</v>
      </c>
      <c r="I77" s="11">
        <f>SUMPRODUCT(C77:H77,'Subscribers '!K25:P25)</f>
        <v>5.2316659800320586</v>
      </c>
    </row>
    <row r="80" spans="2:24" x14ac:dyDescent="0.35">
      <c r="B80" s="70" t="s">
        <v>159</v>
      </c>
      <c r="C80" s="70"/>
      <c r="D80" s="70"/>
      <c r="E80" s="70"/>
      <c r="F80" s="70"/>
      <c r="G80" s="70"/>
      <c r="H80" s="70"/>
    </row>
    <row r="81" spans="1:24" x14ac:dyDescent="0.35">
      <c r="B81" s="71" t="s">
        <v>44</v>
      </c>
      <c r="C81" s="69"/>
      <c r="D81" s="69"/>
      <c r="E81" s="69"/>
      <c r="F81" s="69"/>
      <c r="G81" s="69"/>
      <c r="H81" s="69"/>
      <c r="I81" s="6" t="s">
        <v>135</v>
      </c>
      <c r="J81">
        <v>14</v>
      </c>
    </row>
    <row r="82" spans="1:24" x14ac:dyDescent="0.35">
      <c r="B82" t="s">
        <v>0</v>
      </c>
      <c r="C82" t="s">
        <v>1</v>
      </c>
      <c r="D82" t="s">
        <v>2</v>
      </c>
      <c r="E82" t="s">
        <v>24</v>
      </c>
      <c r="F82" t="s">
        <v>3</v>
      </c>
      <c r="G82" t="s">
        <v>4</v>
      </c>
      <c r="H82" t="s">
        <v>5</v>
      </c>
    </row>
    <row r="83" spans="1:24" x14ac:dyDescent="0.35">
      <c r="A83" s="68"/>
      <c r="B83" t="s">
        <v>6</v>
      </c>
      <c r="C83" s="3">
        <v>1.2449140041729547</v>
      </c>
      <c r="D83" s="3" t="e">
        <v>#DIV/0!</v>
      </c>
      <c r="E83" s="3">
        <v>0.1706412908007657</v>
      </c>
      <c r="F83" s="3">
        <v>22.697953031682218</v>
      </c>
      <c r="G83" s="3" t="e">
        <v>#DIV/0!</v>
      </c>
      <c r="H83" s="3" t="e">
        <v>#DIV/0!</v>
      </c>
      <c r="K83" s="3"/>
      <c r="L83" s="11"/>
    </row>
    <row r="84" spans="1:24" x14ac:dyDescent="0.35">
      <c r="A84" s="68"/>
      <c r="B84" t="s">
        <v>7</v>
      </c>
      <c r="C84" s="3">
        <v>1.1327037856213966</v>
      </c>
      <c r="D84" s="3" t="e">
        <v>#DIV/0!</v>
      </c>
      <c r="E84" s="3">
        <v>0.16159009441169139</v>
      </c>
      <c r="F84" s="3">
        <v>23.251339790308649</v>
      </c>
      <c r="G84" s="3">
        <v>0.81778797614326215</v>
      </c>
      <c r="H84" s="3">
        <v>2.529424858169151</v>
      </c>
      <c r="K84" s="3"/>
      <c r="L84" s="3"/>
      <c r="M84" s="3"/>
      <c r="N84" s="3"/>
      <c r="O84" s="3"/>
      <c r="P84" s="3"/>
      <c r="R84" s="11"/>
      <c r="S84" s="11"/>
      <c r="T84" s="11"/>
      <c r="U84" s="11"/>
      <c r="V84" s="11"/>
      <c r="W84" s="11"/>
      <c r="X84" s="11"/>
    </row>
    <row r="85" spans="1:24" x14ac:dyDescent="0.35">
      <c r="A85" s="68"/>
      <c r="B85" t="s">
        <v>8</v>
      </c>
      <c r="C85" s="3">
        <v>1.4653366051359678</v>
      </c>
      <c r="D85" s="3">
        <v>2.4742508997391037</v>
      </c>
      <c r="E85" s="3">
        <v>0.24601764754633323</v>
      </c>
      <c r="F85" s="3">
        <v>21.451847115558024</v>
      </c>
      <c r="G85" s="3">
        <v>0.79323821008436557</v>
      </c>
      <c r="H85" s="3">
        <v>0.89833038756260775</v>
      </c>
      <c r="K85" s="3"/>
      <c r="L85" s="3"/>
      <c r="M85" s="3"/>
      <c r="N85" s="3"/>
      <c r="O85" s="3"/>
      <c r="P85" s="3"/>
      <c r="R85" s="11"/>
      <c r="S85" s="11"/>
      <c r="T85" s="11"/>
      <c r="U85" s="11"/>
      <c r="V85" s="11"/>
      <c r="W85" s="11"/>
      <c r="X85" s="11"/>
    </row>
    <row r="86" spans="1:24" x14ac:dyDescent="0.35">
      <c r="A86" s="68"/>
      <c r="B86" t="s">
        <v>9</v>
      </c>
      <c r="C86" s="3">
        <v>1.1774731116821446</v>
      </c>
      <c r="D86" s="3">
        <v>2.3508779379938596</v>
      </c>
      <c r="E86" s="3">
        <v>0.31849747081461649</v>
      </c>
      <c r="F86" s="3">
        <v>14.287334167921918</v>
      </c>
      <c r="G86" s="3">
        <v>0.76703428333601587</v>
      </c>
      <c r="H86" s="3">
        <v>1.1930213862557115</v>
      </c>
      <c r="K86" s="3"/>
      <c r="L86" s="3"/>
      <c r="M86" s="3"/>
      <c r="N86" s="3"/>
      <c r="O86" s="3"/>
      <c r="P86" s="3"/>
      <c r="R86" s="11"/>
      <c r="S86" s="11"/>
      <c r="T86" s="11"/>
      <c r="U86" s="11"/>
      <c r="V86" s="11"/>
      <c r="W86" s="11"/>
      <c r="X86" s="11"/>
    </row>
    <row r="87" spans="1:24" x14ac:dyDescent="0.35">
      <c r="A87" s="68"/>
      <c r="B87" t="s">
        <v>10</v>
      </c>
      <c r="C87" s="3">
        <v>1.3808556131535068</v>
      </c>
      <c r="D87" s="3">
        <v>2.5969224079877407</v>
      </c>
      <c r="E87" s="3">
        <v>0.28828502575201909</v>
      </c>
      <c r="F87" s="3">
        <v>17.65011679885966</v>
      </c>
      <c r="G87" s="3">
        <v>1.0371221249934439</v>
      </c>
      <c r="H87" s="3">
        <v>1.0726145929687187</v>
      </c>
      <c r="K87" s="3"/>
      <c r="L87" s="3"/>
      <c r="M87" s="3"/>
      <c r="N87" s="3"/>
      <c r="O87" s="3"/>
      <c r="P87" s="3"/>
      <c r="R87" s="11"/>
      <c r="S87" s="11"/>
      <c r="T87" s="11"/>
      <c r="U87" s="11"/>
      <c r="V87" s="11"/>
      <c r="W87" s="11"/>
      <c r="X87" s="11"/>
    </row>
    <row r="88" spans="1:24" x14ac:dyDescent="0.35">
      <c r="A88" s="68"/>
      <c r="B88" t="s">
        <v>11</v>
      </c>
      <c r="C88" s="3">
        <v>1.0331219443967623</v>
      </c>
      <c r="D88" s="3">
        <v>2.7488472281138616</v>
      </c>
      <c r="E88" s="3">
        <v>0.24482976732389683</v>
      </c>
      <c r="F88" s="3">
        <v>19.287207150530474</v>
      </c>
      <c r="G88" s="3">
        <v>1.0726953250606566</v>
      </c>
      <c r="H88" s="3">
        <v>1.8451427321301817</v>
      </c>
      <c r="K88" s="3"/>
      <c r="L88" s="3"/>
      <c r="M88" s="3"/>
      <c r="N88" s="3"/>
      <c r="O88" s="3"/>
      <c r="P88" s="3"/>
      <c r="R88" s="11"/>
      <c r="S88" s="11"/>
      <c r="T88" s="11"/>
      <c r="U88" s="11"/>
      <c r="V88" s="11"/>
      <c r="W88" s="11"/>
      <c r="X88" s="11"/>
    </row>
    <row r="89" spans="1:24" x14ac:dyDescent="0.35">
      <c r="A89" s="68"/>
      <c r="B89" t="s">
        <v>12</v>
      </c>
      <c r="C89" s="3">
        <v>1.1055874458213153</v>
      </c>
      <c r="D89" s="3">
        <v>3.6586268797269064</v>
      </c>
      <c r="E89" s="3">
        <v>0.21848579517153979</v>
      </c>
      <c r="F89" s="3">
        <v>43.796565382171387</v>
      </c>
      <c r="G89" s="3">
        <v>1.6362299155975917</v>
      </c>
      <c r="H89" s="3">
        <v>2.7770069020415633</v>
      </c>
      <c r="K89" s="3"/>
      <c r="L89" s="3"/>
      <c r="M89" s="3"/>
      <c r="N89" s="3"/>
      <c r="O89" s="3"/>
      <c r="P89" s="3"/>
      <c r="R89" s="11"/>
      <c r="S89" s="11"/>
      <c r="T89" s="11"/>
      <c r="U89" s="11"/>
      <c r="V89" s="11"/>
      <c r="W89" s="11"/>
      <c r="X89" s="11"/>
    </row>
    <row r="90" spans="1:24" x14ac:dyDescent="0.35">
      <c r="A90" s="74" t="s">
        <v>40</v>
      </c>
      <c r="B90" t="s">
        <v>13</v>
      </c>
      <c r="C90" s="3">
        <v>1.1138397982447095</v>
      </c>
      <c r="D90" s="3">
        <v>3.0858604877110447</v>
      </c>
      <c r="E90" s="3">
        <v>0.50724229360836304</v>
      </c>
      <c r="F90" s="3">
        <v>30.300142340351986</v>
      </c>
      <c r="G90" s="3">
        <v>1.0427047513259646</v>
      </c>
      <c r="H90" s="3">
        <v>2.2428535120164699</v>
      </c>
      <c r="K90" s="3"/>
      <c r="L90" s="3"/>
      <c r="M90" s="3"/>
      <c r="N90" s="3"/>
      <c r="O90" s="3"/>
      <c r="P90" s="3"/>
      <c r="R90" s="11"/>
      <c r="S90" s="11"/>
      <c r="T90" s="11"/>
      <c r="U90" s="11"/>
      <c r="V90" s="11"/>
      <c r="W90" s="11"/>
      <c r="X90" s="11"/>
    </row>
    <row r="91" spans="1:24" x14ac:dyDescent="0.35">
      <c r="A91" s="74"/>
      <c r="B91" t="s">
        <v>14</v>
      </c>
      <c r="C91" s="3">
        <v>1.0908118247023648</v>
      </c>
      <c r="D91" s="3">
        <v>3.4078037452765213</v>
      </c>
      <c r="E91" s="3">
        <v>0.4227022797138078</v>
      </c>
      <c r="F91" s="3">
        <v>29.929341139007246</v>
      </c>
      <c r="G91" s="3">
        <v>1.0769323203163523</v>
      </c>
      <c r="H91" s="3">
        <v>2.7940865250811977</v>
      </c>
      <c r="K91" s="3"/>
      <c r="L91" s="3"/>
      <c r="M91" s="3"/>
      <c r="N91" s="3"/>
      <c r="O91" s="3"/>
      <c r="P91" s="3"/>
      <c r="R91" s="11"/>
      <c r="S91" s="11"/>
      <c r="T91" s="11"/>
      <c r="U91" s="11"/>
      <c r="V91" s="11"/>
      <c r="W91" s="11"/>
      <c r="X91" s="11"/>
    </row>
    <row r="92" spans="1:24" x14ac:dyDescent="0.35">
      <c r="A92" s="74"/>
      <c r="B92" t="s">
        <v>15</v>
      </c>
      <c r="C92" s="3">
        <v>1.4293199397597185</v>
      </c>
      <c r="D92" s="3">
        <v>2.853184099288375</v>
      </c>
      <c r="E92" s="3">
        <v>0.39884656824916048</v>
      </c>
      <c r="F92" s="3">
        <v>28.552879072237229</v>
      </c>
      <c r="G92" s="3">
        <v>1.1870881607661838</v>
      </c>
      <c r="H92" s="3">
        <v>2.4354169039213454</v>
      </c>
      <c r="K92" s="3"/>
      <c r="L92" s="3"/>
      <c r="M92" s="3"/>
      <c r="N92" s="3"/>
      <c r="O92" s="3"/>
      <c r="P92" s="3"/>
      <c r="R92" s="11"/>
      <c r="S92" s="11"/>
      <c r="T92" s="11"/>
      <c r="U92" s="11"/>
      <c r="V92" s="11"/>
      <c r="W92" s="11"/>
      <c r="X92" s="11"/>
    </row>
    <row r="93" spans="1:24" x14ac:dyDescent="0.35">
      <c r="A93" s="74"/>
      <c r="B93" t="s">
        <v>16</v>
      </c>
      <c r="C93" s="3">
        <v>1.0753427972687046</v>
      </c>
      <c r="D93" s="3">
        <v>2.6293769576266177</v>
      </c>
      <c r="E93" s="3">
        <v>0.46061407917802372</v>
      </c>
      <c r="F93" s="3">
        <v>21.266928487878786</v>
      </c>
      <c r="G93" s="3">
        <v>1.1892436599296157</v>
      </c>
      <c r="H93" s="3">
        <v>2.0348030248849276</v>
      </c>
      <c r="K93" s="3"/>
      <c r="L93" s="3"/>
      <c r="M93" s="3"/>
      <c r="N93" s="3"/>
      <c r="O93" s="3"/>
      <c r="P93" s="3"/>
      <c r="R93" s="11"/>
      <c r="S93" s="11"/>
      <c r="T93" s="11"/>
      <c r="U93" s="11"/>
      <c r="V93" s="11"/>
      <c r="W93" s="11"/>
      <c r="X93" s="11"/>
    </row>
    <row r="94" spans="1:24" x14ac:dyDescent="0.35">
      <c r="A94" s="74"/>
      <c r="B94" t="s">
        <v>17</v>
      </c>
      <c r="C94" s="3">
        <v>2.5002238902130483</v>
      </c>
      <c r="D94" s="3">
        <v>3.7127172041082694</v>
      </c>
      <c r="E94" s="3">
        <v>1.3764183727542232</v>
      </c>
      <c r="F94" s="3">
        <v>15.104922942280348</v>
      </c>
      <c r="G94" s="3">
        <v>2.9298203816011075</v>
      </c>
      <c r="H94" s="3">
        <v>5.3058543517653858</v>
      </c>
      <c r="K94" s="3"/>
      <c r="L94" s="3"/>
      <c r="M94" s="3"/>
      <c r="N94" s="3"/>
      <c r="O94" s="3"/>
      <c r="P94" s="3"/>
      <c r="R94" s="11"/>
      <c r="S94" s="11"/>
      <c r="T94" s="11"/>
      <c r="U94" s="11"/>
      <c r="V94" s="11"/>
      <c r="W94" s="11"/>
      <c r="X94" s="11"/>
    </row>
    <row r="95" spans="1:24" x14ac:dyDescent="0.35">
      <c r="A95" s="74"/>
      <c r="B95" t="s">
        <v>18</v>
      </c>
      <c r="C95" s="3">
        <v>1.4023142328020872</v>
      </c>
      <c r="D95" s="3">
        <v>4.9597776608248259</v>
      </c>
      <c r="E95" s="3">
        <v>0.50489805808062316</v>
      </c>
      <c r="F95" s="3">
        <v>25.980236336844047</v>
      </c>
      <c r="G95" s="3">
        <v>3.0755648723960989</v>
      </c>
      <c r="H95" s="3">
        <v>9.2721873543651956</v>
      </c>
      <c r="K95" s="3"/>
      <c r="L95" s="3"/>
      <c r="M95" s="3"/>
      <c r="N95" s="3"/>
      <c r="O95" s="3"/>
      <c r="P95" s="3"/>
      <c r="R95" s="11"/>
      <c r="S95" s="11"/>
      <c r="T95" s="11"/>
      <c r="U95" s="11"/>
      <c r="V95" s="11"/>
      <c r="W95" s="11"/>
      <c r="X95" s="11"/>
    </row>
    <row r="96" spans="1:24" x14ac:dyDescent="0.35">
      <c r="B96" t="s">
        <v>19</v>
      </c>
      <c r="C96" s="3">
        <v>1.2405150192112717</v>
      </c>
      <c r="D96" s="3">
        <v>4.9120927609594753</v>
      </c>
      <c r="E96" s="3">
        <v>0.45217111383850955</v>
      </c>
      <c r="F96" s="3">
        <v>24.894421118718693</v>
      </c>
      <c r="G96" s="3">
        <v>3.0564317034911554</v>
      </c>
      <c r="H96" s="3">
        <v>5.9371776927379871</v>
      </c>
      <c r="K96" s="3"/>
      <c r="L96" s="3"/>
      <c r="M96" s="3"/>
      <c r="N96" s="3"/>
      <c r="O96" s="3"/>
      <c r="P96" s="3"/>
      <c r="R96" s="11"/>
      <c r="S96" s="11"/>
      <c r="T96" s="11"/>
      <c r="U96" s="11"/>
      <c r="V96" s="11"/>
      <c r="W96" s="11"/>
      <c r="X96" s="11"/>
    </row>
    <row r="97" spans="2:24" x14ac:dyDescent="0.35">
      <c r="B97" t="s">
        <v>20</v>
      </c>
      <c r="C97" s="3">
        <v>0.83633365604374621</v>
      </c>
      <c r="D97" s="3">
        <v>4.4210536688626414</v>
      </c>
      <c r="E97" s="3">
        <v>0.68141164363911944</v>
      </c>
      <c r="F97" s="3">
        <v>18.425435145930749</v>
      </c>
      <c r="G97" s="3">
        <v>2.6483044668146678</v>
      </c>
      <c r="H97" s="3">
        <v>4.8347069694567342</v>
      </c>
      <c r="K97" s="3"/>
      <c r="L97" s="3"/>
      <c r="M97" s="3"/>
      <c r="N97" s="3"/>
      <c r="O97" s="3"/>
      <c r="P97" s="3"/>
      <c r="R97" s="11"/>
      <c r="S97" s="11"/>
      <c r="T97" s="11"/>
      <c r="U97" s="11"/>
      <c r="V97" s="11"/>
      <c r="W97" s="11"/>
      <c r="X97" s="11"/>
    </row>
    <row r="98" spans="2:24" x14ac:dyDescent="0.35">
      <c r="B98" t="s">
        <v>21</v>
      </c>
      <c r="C98" s="3">
        <v>0.83096542385660965</v>
      </c>
      <c r="D98" s="3">
        <v>3.8644101807559523</v>
      </c>
      <c r="E98" s="3">
        <v>0.84368404180380985</v>
      </c>
      <c r="F98" s="3">
        <v>14.082439357025679</v>
      </c>
      <c r="G98" s="3">
        <v>2.6404335633126386</v>
      </c>
      <c r="H98" s="3">
        <v>5.3221519060119373</v>
      </c>
      <c r="K98" s="3"/>
      <c r="L98" s="3"/>
      <c r="M98" s="3"/>
      <c r="N98" s="3"/>
      <c r="O98" s="3"/>
      <c r="P98" s="3"/>
      <c r="R98" s="11"/>
      <c r="S98" s="11"/>
      <c r="T98" s="11"/>
      <c r="U98" s="11"/>
      <c r="V98" s="11"/>
      <c r="W98" s="11"/>
      <c r="X98" s="11"/>
    </row>
    <row r="99" spans="2:24" x14ac:dyDescent="0.35">
      <c r="B99" t="s">
        <v>113</v>
      </c>
      <c r="C99" s="47">
        <v>1.0941634990376203</v>
      </c>
      <c r="D99" s="9">
        <v>14.875295864254007</v>
      </c>
      <c r="E99" s="28">
        <v>0.55180951091676989</v>
      </c>
      <c r="F99" s="28">
        <v>15.039021403578381</v>
      </c>
      <c r="G99" s="28">
        <v>2.4537024235892466</v>
      </c>
      <c r="H99" s="28">
        <v>3.1548397020560901</v>
      </c>
      <c r="K99" s="3"/>
      <c r="L99" s="3"/>
      <c r="M99" s="3"/>
      <c r="N99" s="3"/>
      <c r="O99" s="3"/>
      <c r="P99" s="3"/>
      <c r="R99" s="11"/>
      <c r="S99" s="11"/>
      <c r="T99" s="11"/>
      <c r="U99" s="11"/>
      <c r="V99" s="11"/>
      <c r="W99" s="11"/>
      <c r="X99" s="11"/>
    </row>
    <row r="100" spans="2:24" x14ac:dyDescent="0.35">
      <c r="B100" t="s">
        <v>114</v>
      </c>
      <c r="C100" s="47">
        <v>0.82688992737439682</v>
      </c>
      <c r="D100" s="9">
        <v>15.13648330755351</v>
      </c>
      <c r="E100" s="28">
        <v>0.46658259880956687</v>
      </c>
      <c r="F100" s="28">
        <v>14.347964330997206</v>
      </c>
      <c r="G100" s="28">
        <v>2.8176418970844774</v>
      </c>
      <c r="H100" s="28">
        <v>5.6081487214185026</v>
      </c>
      <c r="K100" s="3"/>
      <c r="L100" s="3"/>
      <c r="M100" s="3"/>
      <c r="N100" s="3"/>
      <c r="O100" s="3"/>
      <c r="P100" s="3"/>
      <c r="R100" s="11"/>
      <c r="S100" s="11"/>
      <c r="T100" s="11"/>
      <c r="U100" s="11"/>
      <c r="V100" s="11"/>
      <c r="W100" s="11"/>
      <c r="X100" s="11"/>
    </row>
    <row r="101" spans="2:24" x14ac:dyDescent="0.35">
      <c r="B101" t="s">
        <v>115</v>
      </c>
      <c r="C101" s="47">
        <v>0.696866786735998</v>
      </c>
      <c r="D101" s="9">
        <v>15.963233081646882</v>
      </c>
      <c r="E101" s="28">
        <v>0.69802345472472505</v>
      </c>
      <c r="F101" s="28">
        <v>12.694613013592074</v>
      </c>
      <c r="G101" s="28">
        <v>2.8632422107399904</v>
      </c>
      <c r="H101" s="28">
        <v>5.0448068149981831</v>
      </c>
      <c r="K101" s="3"/>
      <c r="L101" s="3"/>
      <c r="M101" s="3"/>
      <c r="N101" s="3"/>
      <c r="O101" s="3"/>
      <c r="P101" s="3"/>
      <c r="R101" s="11"/>
      <c r="S101" s="11"/>
      <c r="T101" s="11"/>
      <c r="U101" s="11"/>
      <c r="V101" s="11"/>
      <c r="W101" s="11"/>
      <c r="X101" s="11"/>
    </row>
    <row r="102" spans="2:24" x14ac:dyDescent="0.35">
      <c r="B102" t="s">
        <v>116</v>
      </c>
      <c r="C102" s="47">
        <v>0.57963887019199045</v>
      </c>
      <c r="D102" s="9">
        <v>11.893919840297729</v>
      </c>
      <c r="E102" s="28">
        <v>0.88091607793175131</v>
      </c>
      <c r="F102" s="28">
        <v>10.596391615833967</v>
      </c>
      <c r="G102" s="28">
        <v>2.1043465061145934</v>
      </c>
      <c r="H102" s="28">
        <v>5.4724165037673353</v>
      </c>
    </row>
    <row r="105" spans="2:24" x14ac:dyDescent="0.35">
      <c r="B105" s="6" t="s">
        <v>161</v>
      </c>
    </row>
    <row r="106" spans="2:24" x14ac:dyDescent="0.35">
      <c r="B106" s="72" t="s">
        <v>160</v>
      </c>
      <c r="C106" s="72"/>
      <c r="D106" s="72"/>
      <c r="E106" s="72"/>
      <c r="F106" s="72"/>
      <c r="G106" s="72"/>
      <c r="H106" s="72"/>
      <c r="J106">
        <v>15</v>
      </c>
    </row>
    <row r="107" spans="2:24" ht="28.15" customHeight="1" x14ac:dyDescent="0.35">
      <c r="B107" t="s">
        <v>0</v>
      </c>
      <c r="C107" t="s">
        <v>1</v>
      </c>
      <c r="D107" t="s">
        <v>2</v>
      </c>
      <c r="E107" t="s">
        <v>24</v>
      </c>
      <c r="F107" t="s">
        <v>3</v>
      </c>
      <c r="G107" t="s">
        <v>4</v>
      </c>
      <c r="H107" t="s">
        <v>5</v>
      </c>
      <c r="I107" t="s">
        <v>43</v>
      </c>
    </row>
    <row r="108" spans="2:24" x14ac:dyDescent="0.35">
      <c r="B108" t="s">
        <v>6</v>
      </c>
      <c r="C108" s="11" t="e">
        <v>#DIV/0!</v>
      </c>
      <c r="D108" s="11" t="e">
        <v>#DIV/0!</v>
      </c>
      <c r="E108" s="11" t="e">
        <v>#DIV/0!</v>
      </c>
      <c r="F108" s="11" t="e">
        <v>#DIV/0!</v>
      </c>
      <c r="G108" s="11" t="e">
        <v>#DIV/0!</v>
      </c>
      <c r="H108" s="11" t="e">
        <v>#DIV/0!</v>
      </c>
      <c r="R108" s="11"/>
    </row>
    <row r="109" spans="2:24" x14ac:dyDescent="0.35">
      <c r="B109" t="s">
        <v>7</v>
      </c>
      <c r="C109" s="11" t="e">
        <v>#DIV/0!</v>
      </c>
      <c r="D109" s="11" t="e">
        <v>#DIV/0!</v>
      </c>
      <c r="E109" s="11" t="e">
        <v>#DIV/0!</v>
      </c>
      <c r="F109" s="11" t="e">
        <v>#DIV/0!</v>
      </c>
      <c r="G109" s="11" t="e">
        <v>#DIV/0!</v>
      </c>
      <c r="H109" s="11" t="e">
        <v>#DIV/0!</v>
      </c>
      <c r="K109" s="3"/>
      <c r="L109" s="3"/>
      <c r="M109" s="3"/>
      <c r="N109" s="3"/>
      <c r="O109" s="3"/>
      <c r="P109" s="3"/>
      <c r="Q109" s="3"/>
      <c r="R109" s="11"/>
      <c r="S109" s="11"/>
    </row>
    <row r="110" spans="2:24" x14ac:dyDescent="0.35">
      <c r="B110" t="s">
        <v>8</v>
      </c>
      <c r="C110" s="11" t="e">
        <v>#DIV/0!</v>
      </c>
      <c r="D110" s="11" t="e">
        <v>#DIV/0!</v>
      </c>
      <c r="E110" s="11" t="e">
        <v>#DIV/0!</v>
      </c>
      <c r="F110" s="11" t="e">
        <v>#DIV/0!</v>
      </c>
      <c r="G110" s="11" t="e">
        <v>#DIV/0!</v>
      </c>
      <c r="H110" s="11" t="e">
        <v>#DIV/0!</v>
      </c>
      <c r="K110" s="3"/>
      <c r="L110" s="3"/>
      <c r="M110" s="3"/>
      <c r="N110" s="3"/>
      <c r="O110" s="3"/>
      <c r="P110" s="3"/>
      <c r="Q110" s="3"/>
      <c r="R110" s="11"/>
      <c r="S110" s="11"/>
      <c r="T110" s="11"/>
      <c r="U110" s="11"/>
      <c r="V110" s="11"/>
      <c r="W110" s="11"/>
      <c r="X110" s="11"/>
    </row>
    <row r="111" spans="2:24" x14ac:dyDescent="0.35">
      <c r="B111" t="s">
        <v>9</v>
      </c>
      <c r="C111" s="11">
        <v>0.85883832447806163</v>
      </c>
      <c r="D111" s="11">
        <v>2.2539540238562585</v>
      </c>
      <c r="E111" s="11">
        <v>0.31849747081461649</v>
      </c>
      <c r="F111" s="11">
        <v>13.851642465740893</v>
      </c>
      <c r="G111" s="11">
        <v>0.73692651020106659</v>
      </c>
      <c r="H111" s="11">
        <v>1.1930213862557115</v>
      </c>
      <c r="K111" s="3"/>
      <c r="L111" s="3"/>
      <c r="M111" s="3"/>
      <c r="N111" s="3"/>
      <c r="O111" s="3"/>
      <c r="P111" s="3"/>
      <c r="Q111" s="3"/>
      <c r="R111" s="11"/>
      <c r="S111" s="11"/>
      <c r="T111" s="11"/>
      <c r="U111" s="11"/>
      <c r="V111" s="11"/>
      <c r="W111" s="11"/>
      <c r="X111" s="11"/>
    </row>
    <row r="112" spans="2:24" x14ac:dyDescent="0.35">
      <c r="B112" t="s">
        <v>10</v>
      </c>
      <c r="C112" s="11">
        <v>1.3011131839875234</v>
      </c>
      <c r="D112" s="11">
        <v>2.6438258326417001</v>
      </c>
      <c r="E112" s="11">
        <v>0.24084144711122721</v>
      </c>
      <c r="F112" s="11">
        <v>31.830358869290027</v>
      </c>
      <c r="G112" s="11">
        <v>1.0502297271394159</v>
      </c>
      <c r="H112" s="11">
        <v>1.0726145929687187</v>
      </c>
      <c r="K112" s="3"/>
      <c r="L112" s="3"/>
      <c r="M112" s="3"/>
      <c r="N112" s="3"/>
      <c r="O112" s="3"/>
      <c r="P112" s="3"/>
      <c r="Q112" s="3"/>
      <c r="R112" s="11"/>
      <c r="S112" s="11"/>
      <c r="T112" s="11"/>
      <c r="U112" s="11"/>
      <c r="V112" s="11"/>
      <c r="W112" s="11"/>
      <c r="X112" s="11"/>
    </row>
    <row r="113" spans="2:24" x14ac:dyDescent="0.35">
      <c r="B113" t="s">
        <v>11</v>
      </c>
      <c r="C113" s="11">
        <v>0.86935798385388319</v>
      </c>
      <c r="D113" s="11">
        <v>2.7929615356081641</v>
      </c>
      <c r="E113" s="11">
        <v>0.20958032940295712</v>
      </c>
      <c r="F113" s="11">
        <v>35.275357621633816</v>
      </c>
      <c r="G113" s="11">
        <v>1.0859010040699848</v>
      </c>
      <c r="H113" s="11">
        <v>1.8451427321301817</v>
      </c>
      <c r="K113" s="3"/>
      <c r="L113" s="3"/>
      <c r="M113" s="3"/>
      <c r="N113" s="3"/>
      <c r="O113" s="3"/>
      <c r="P113" s="3"/>
      <c r="Q113" s="3"/>
      <c r="R113" s="11"/>
      <c r="S113" s="11"/>
      <c r="T113" s="11"/>
      <c r="U113" s="11"/>
      <c r="V113" s="11"/>
      <c r="W113" s="11"/>
      <c r="X113" s="11"/>
    </row>
    <row r="114" spans="2:24" x14ac:dyDescent="0.35">
      <c r="B114" t="s">
        <v>12</v>
      </c>
      <c r="C114" s="11">
        <v>1.2319717813576814</v>
      </c>
      <c r="D114" s="11">
        <v>3.6859772034828873</v>
      </c>
      <c r="E114" s="11">
        <v>0.24596864530885879</v>
      </c>
      <c r="F114" s="11">
        <v>102.5768662343703</v>
      </c>
      <c r="G114" s="11">
        <v>8.0362039099232856</v>
      </c>
      <c r="H114" s="11">
        <v>8.0499945319335087</v>
      </c>
      <c r="K114" s="3"/>
      <c r="L114" s="3"/>
      <c r="M114" s="3"/>
      <c r="N114" s="3"/>
      <c r="O114" s="3"/>
      <c r="P114" s="3"/>
      <c r="Q114" s="3"/>
      <c r="R114" s="11"/>
      <c r="S114" s="11"/>
      <c r="T114" s="11"/>
      <c r="U114" s="11"/>
      <c r="V114" s="11"/>
      <c r="W114" s="11"/>
      <c r="X114" s="11"/>
    </row>
    <row r="115" spans="2:24" x14ac:dyDescent="0.35">
      <c r="B115" t="s">
        <v>13</v>
      </c>
      <c r="C115" s="11">
        <v>1.0673677044277261</v>
      </c>
      <c r="D115" s="11">
        <v>3.1163603288197841</v>
      </c>
      <c r="E115" s="11">
        <v>0.58892537662074151</v>
      </c>
      <c r="F115" s="11">
        <v>78.570815260071754</v>
      </c>
      <c r="G115" s="11">
        <v>5.7216219209640267</v>
      </c>
      <c r="H115" s="11">
        <v>9.4172812779021271</v>
      </c>
      <c r="K115" s="3"/>
      <c r="L115" s="3"/>
      <c r="M115" s="3"/>
      <c r="N115" s="3"/>
      <c r="O115" s="3"/>
      <c r="P115" s="3"/>
      <c r="Q115" s="3"/>
      <c r="R115" s="11"/>
      <c r="S115" s="11"/>
      <c r="T115" s="11"/>
      <c r="U115" s="11"/>
      <c r="V115" s="11"/>
      <c r="W115" s="11"/>
      <c r="X115" s="11"/>
    </row>
    <row r="116" spans="2:24" x14ac:dyDescent="0.35">
      <c r="B116" t="s">
        <v>14</v>
      </c>
      <c r="C116" s="11">
        <v>0.7491336513699941</v>
      </c>
      <c r="D116" s="11">
        <v>3.5792854192482442</v>
      </c>
      <c r="E116" s="11">
        <v>0.4227022797138078</v>
      </c>
      <c r="F116" s="11">
        <v>52.54754993954905</v>
      </c>
      <c r="G116" s="11">
        <v>1.0202430683540156</v>
      </c>
      <c r="H116" s="11">
        <v>2.7940865250811977</v>
      </c>
      <c r="K116" s="3"/>
      <c r="L116" s="3"/>
      <c r="M116" s="3"/>
      <c r="N116" s="3"/>
      <c r="O116" s="3"/>
      <c r="P116" s="3"/>
      <c r="Q116" s="3"/>
      <c r="R116" s="11"/>
      <c r="S116" s="11"/>
      <c r="T116" s="11"/>
      <c r="U116" s="11"/>
      <c r="V116" s="11"/>
      <c r="W116" s="11"/>
      <c r="X116" s="11"/>
    </row>
    <row r="117" spans="2:24" x14ac:dyDescent="0.35">
      <c r="B117" t="s">
        <v>15</v>
      </c>
      <c r="C117" s="11">
        <v>0.71101159491960308</v>
      </c>
      <c r="D117" s="11">
        <v>3.0321428488273274</v>
      </c>
      <c r="E117" s="11">
        <v>0.39884656824916048</v>
      </c>
      <c r="F117" s="11">
        <v>50.247760265921727</v>
      </c>
      <c r="G117" s="11">
        <v>1.1406400249937572</v>
      </c>
      <c r="H117" s="11">
        <v>2.4354169039213454</v>
      </c>
      <c r="K117" s="3"/>
      <c r="L117" s="3"/>
      <c r="M117" s="3"/>
      <c r="N117" s="3"/>
      <c r="O117" s="3"/>
      <c r="P117" s="3"/>
      <c r="Q117" s="3"/>
      <c r="R117" s="11"/>
      <c r="S117" s="11"/>
      <c r="T117" s="11"/>
      <c r="U117" s="11"/>
      <c r="V117" s="11"/>
      <c r="W117" s="11"/>
      <c r="X117" s="11"/>
    </row>
    <row r="118" spans="2:24" x14ac:dyDescent="0.35">
      <c r="B118" t="s">
        <v>16</v>
      </c>
      <c r="C118" s="11">
        <v>1.0349357809256472</v>
      </c>
      <c r="D118" s="11">
        <v>2.6550187925631703</v>
      </c>
      <c r="E118" s="11">
        <v>1.0057227458677989</v>
      </c>
      <c r="F118" s="11">
        <v>38.387450687703904</v>
      </c>
      <c r="G118" s="11">
        <v>1.092436824214398</v>
      </c>
      <c r="H118" s="11">
        <v>2.0348030248849276</v>
      </c>
      <c r="K118" s="3"/>
      <c r="L118" s="3"/>
      <c r="M118" s="3"/>
      <c r="N118" s="3"/>
      <c r="O118" s="3"/>
      <c r="P118" s="3"/>
      <c r="Q118" s="3"/>
      <c r="R118" s="11"/>
      <c r="S118" s="11"/>
      <c r="T118" s="11"/>
      <c r="U118" s="11"/>
      <c r="V118" s="11"/>
      <c r="W118" s="11"/>
      <c r="X118" s="11"/>
    </row>
    <row r="119" spans="2:24" x14ac:dyDescent="0.35">
      <c r="B119" t="s">
        <v>17</v>
      </c>
      <c r="C119" s="11">
        <v>4.3631660146245013</v>
      </c>
      <c r="D119" s="11">
        <v>3.9018425122869469</v>
      </c>
      <c r="E119" s="11">
        <v>2.9534626703841389</v>
      </c>
      <c r="F119" s="11">
        <v>26.009061431643119</v>
      </c>
      <c r="G119" s="11">
        <v>2.7473503068890572</v>
      </c>
      <c r="H119" s="11">
        <v>5.3058543517653858</v>
      </c>
      <c r="K119" s="3"/>
      <c r="L119" s="3"/>
      <c r="M119" s="3"/>
      <c r="N119" s="3"/>
      <c r="O119" s="3"/>
      <c r="P119" s="3"/>
      <c r="Q119" s="3"/>
      <c r="R119" s="11"/>
      <c r="S119" s="11"/>
      <c r="T119" s="11"/>
      <c r="U119" s="11"/>
      <c r="V119" s="11"/>
      <c r="W119" s="11"/>
      <c r="X119" s="11"/>
    </row>
    <row r="120" spans="2:24" x14ac:dyDescent="0.35">
      <c r="B120" t="s">
        <v>18</v>
      </c>
      <c r="C120" s="11">
        <v>1.5030956056723592</v>
      </c>
      <c r="D120" s="11">
        <v>4.3889850432933288</v>
      </c>
      <c r="E120" s="11">
        <v>0.50489805808062316</v>
      </c>
      <c r="F120" s="11">
        <v>25.902904614541001</v>
      </c>
      <c r="G120" s="11">
        <v>2.8352534407177079</v>
      </c>
      <c r="H120" s="11">
        <v>5.7379290764182755</v>
      </c>
      <c r="K120" s="3"/>
      <c r="L120" s="3"/>
      <c r="M120" s="3"/>
      <c r="N120" s="3"/>
      <c r="O120" s="3"/>
      <c r="P120" s="3"/>
      <c r="Q120" s="3"/>
      <c r="R120" s="11"/>
      <c r="S120" s="11"/>
      <c r="T120" s="11"/>
      <c r="U120" s="11"/>
      <c r="V120" s="11"/>
      <c r="W120" s="11"/>
      <c r="X120" s="11"/>
    </row>
    <row r="121" spans="2:24" x14ac:dyDescent="0.35">
      <c r="B121" t="s">
        <v>19</v>
      </c>
      <c r="C121" s="11">
        <v>1.3478363509463398</v>
      </c>
      <c r="D121" s="11">
        <v>4.606652645724032</v>
      </c>
      <c r="E121" s="11">
        <v>0.45217111383850955</v>
      </c>
      <c r="F121" s="11">
        <v>43.192756664939253</v>
      </c>
      <c r="G121" s="11">
        <v>2.8220925353889768</v>
      </c>
      <c r="H121" s="11">
        <v>6.3851984969996467</v>
      </c>
      <c r="K121" s="3"/>
      <c r="L121" s="3"/>
      <c r="M121" s="3"/>
      <c r="N121" s="3"/>
      <c r="O121" s="3"/>
      <c r="P121" s="3"/>
      <c r="Q121" s="3"/>
      <c r="R121" s="11"/>
      <c r="S121" s="11"/>
      <c r="T121" s="11"/>
      <c r="U121" s="11"/>
      <c r="V121" s="11"/>
      <c r="W121" s="11"/>
      <c r="X121" s="11"/>
    </row>
    <row r="122" spans="2:24" x14ac:dyDescent="0.35">
      <c r="B122" t="s">
        <v>20</v>
      </c>
      <c r="C122" s="11">
        <v>0.85481945528853409</v>
      </c>
      <c r="D122" s="11">
        <v>4.4210536688626414</v>
      </c>
      <c r="E122" s="11">
        <v>0.9</v>
      </c>
      <c r="F122" s="11">
        <v>18.35189156415213</v>
      </c>
      <c r="G122" s="11">
        <v>2.78</v>
      </c>
      <c r="H122" s="11">
        <v>5.1890549001368544</v>
      </c>
      <c r="K122" s="3"/>
      <c r="L122" s="3"/>
      <c r="M122" s="3"/>
      <c r="N122" s="3"/>
      <c r="O122" s="3"/>
      <c r="P122" s="3"/>
      <c r="Q122" s="3"/>
      <c r="R122" s="11"/>
      <c r="S122" s="11"/>
      <c r="T122" s="11"/>
      <c r="U122" s="11"/>
      <c r="V122" s="11"/>
      <c r="W122" s="11"/>
      <c r="X122" s="11"/>
    </row>
    <row r="123" spans="2:24" x14ac:dyDescent="0.35">
      <c r="B123" t="s">
        <v>21</v>
      </c>
      <c r="C123" s="11">
        <v>0.93</v>
      </c>
      <c r="D123" s="11">
        <v>3.8644101807559523</v>
      </c>
      <c r="E123" s="11">
        <v>1.0900000000000001</v>
      </c>
      <c r="F123" s="11">
        <v>13.921085701792526</v>
      </c>
      <c r="G123" s="11">
        <v>3.06</v>
      </c>
      <c r="H123" s="11">
        <v>5.7196678116308526</v>
      </c>
      <c r="R123" s="11"/>
      <c r="S123" s="11"/>
      <c r="T123" s="11"/>
      <c r="U123" s="11"/>
      <c r="V123" s="11"/>
      <c r="W123" s="11"/>
      <c r="X123" s="11"/>
    </row>
    <row r="124" spans="2:24" x14ac:dyDescent="0.35">
      <c r="B124" t="s">
        <v>113</v>
      </c>
      <c r="C124" s="11">
        <v>1.058862375687158</v>
      </c>
      <c r="D124" s="46">
        <v>4.2667060913218373</v>
      </c>
      <c r="E124" s="11">
        <v>0.55180951091676989</v>
      </c>
      <c r="F124" s="11">
        <v>15.171666859607463</v>
      </c>
      <c r="G124" s="11">
        <v>2.278091634859901</v>
      </c>
      <c r="H124" s="11">
        <v>3.1548397020560901</v>
      </c>
      <c r="R124" s="11"/>
      <c r="S124" s="11"/>
      <c r="T124" s="11"/>
      <c r="U124" s="11"/>
      <c r="V124" s="11"/>
      <c r="W124" s="11"/>
      <c r="X124" s="11"/>
    </row>
    <row r="125" spans="2:24" x14ac:dyDescent="0.35">
      <c r="B125" t="s">
        <v>114</v>
      </c>
      <c r="C125" s="28">
        <v>0.94799965668631392</v>
      </c>
      <c r="D125" s="47">
        <v>4.2896966625113633</v>
      </c>
      <c r="E125" s="28">
        <v>0.46658259880956687</v>
      </c>
      <c r="F125" s="28">
        <v>14.503861607727684</v>
      </c>
      <c r="G125" s="28">
        <v>2.5933069443114856</v>
      </c>
      <c r="H125" s="28">
        <v>5.6081487214185026</v>
      </c>
    </row>
    <row r="126" spans="2:24" x14ac:dyDescent="0.35">
      <c r="B126" t="s">
        <v>115</v>
      </c>
      <c r="C126" s="28">
        <v>0.89812779437053125</v>
      </c>
      <c r="D126" s="47">
        <v>4.3215376868278756</v>
      </c>
      <c r="E126" s="28">
        <v>0.69802345472472505</v>
      </c>
      <c r="F126" s="28">
        <v>12.803507161001397</v>
      </c>
      <c r="G126" s="28">
        <v>2.6564823872746977</v>
      </c>
      <c r="H126" s="28">
        <v>5.0448068149981831</v>
      </c>
    </row>
    <row r="127" spans="2:24" x14ac:dyDescent="0.35">
      <c r="B127" t="s">
        <v>116</v>
      </c>
      <c r="C127" s="28">
        <v>0.76584850102235247</v>
      </c>
      <c r="D127" s="47">
        <v>4.1423120927627455</v>
      </c>
      <c r="E127" s="28">
        <v>0.88091607793175131</v>
      </c>
      <c r="F127" s="28">
        <v>10.639225887271822</v>
      </c>
      <c r="G127" s="28">
        <v>1.9873666643194143</v>
      </c>
      <c r="H127" s="28">
        <v>5.4724165037673353</v>
      </c>
    </row>
    <row r="130" spans="2:24" x14ac:dyDescent="0.35">
      <c r="B130" s="77" t="s">
        <v>162</v>
      </c>
      <c r="C130" s="77"/>
      <c r="D130" s="77"/>
      <c r="E130" s="77"/>
      <c r="F130" s="77"/>
      <c r="G130" s="77"/>
      <c r="H130" s="77"/>
    </row>
    <row r="131" spans="2:24" ht="28.15" customHeight="1" x14ac:dyDescent="0.35">
      <c r="B131" s="69" t="s">
        <v>45</v>
      </c>
      <c r="C131" s="69"/>
      <c r="D131" s="69"/>
      <c r="E131" s="69"/>
      <c r="F131" s="69"/>
      <c r="G131" s="69"/>
      <c r="H131" s="69"/>
    </row>
    <row r="132" spans="2:24" x14ac:dyDescent="0.35">
      <c r="J132">
        <v>16</v>
      </c>
    </row>
    <row r="134" spans="2:24" x14ac:dyDescent="0.35">
      <c r="B134" t="s">
        <v>0</v>
      </c>
      <c r="C134" t="s">
        <v>1</v>
      </c>
      <c r="D134" t="s">
        <v>2</v>
      </c>
      <c r="E134" t="s">
        <v>24</v>
      </c>
      <c r="F134" t="s">
        <v>3</v>
      </c>
      <c r="G134" t="s">
        <v>4</v>
      </c>
      <c r="H134" t="s">
        <v>5</v>
      </c>
    </row>
    <row r="135" spans="2:24" x14ac:dyDescent="0.35">
      <c r="B135" t="s">
        <v>6</v>
      </c>
      <c r="C135" s="11">
        <v>3.5673027101080819</v>
      </c>
      <c r="D135" s="11" t="e">
        <v>#DIV/0!</v>
      </c>
      <c r="E135" s="11">
        <v>0.26647888037398054</v>
      </c>
      <c r="F135" s="11">
        <v>1.4371276728401188</v>
      </c>
      <c r="G135" s="11" t="e">
        <v>#DIV/0!</v>
      </c>
      <c r="H135" s="11" t="e">
        <v>#DIV/0!</v>
      </c>
    </row>
    <row r="136" spans="2:24" x14ac:dyDescent="0.35">
      <c r="B136" t="s">
        <v>7</v>
      </c>
      <c r="C136" s="11">
        <v>3.1901034714911951</v>
      </c>
      <c r="D136" s="11" t="e">
        <v>#DIV/0!</v>
      </c>
      <c r="E136" s="11">
        <v>0.22353606557924213</v>
      </c>
      <c r="F136" s="11">
        <v>1.409342071161463</v>
      </c>
      <c r="G136" s="11">
        <v>0.82802912666767992</v>
      </c>
      <c r="H136" s="11">
        <v>0.73641368616757819</v>
      </c>
      <c r="K136" s="3"/>
      <c r="L136" s="3"/>
      <c r="M136" s="3"/>
      <c r="N136" s="3"/>
      <c r="O136" s="3"/>
      <c r="P136" s="3"/>
      <c r="R136" s="11"/>
      <c r="S136" s="11"/>
      <c r="T136" s="11"/>
      <c r="U136" s="11"/>
      <c r="V136" s="11"/>
      <c r="W136" s="11"/>
      <c r="X136" s="11"/>
    </row>
    <row r="137" spans="2:24" x14ac:dyDescent="0.35">
      <c r="B137" t="s">
        <v>8</v>
      </c>
      <c r="C137" s="11">
        <v>4.3400798058054528</v>
      </c>
      <c r="D137" s="11">
        <v>1.138094310632128</v>
      </c>
      <c r="E137" s="11">
        <v>0.18252942639112146</v>
      </c>
      <c r="F137" s="11">
        <v>1.1633253743113858</v>
      </c>
      <c r="G137" s="11">
        <v>0.74929717298751608</v>
      </c>
      <c r="H137" s="11">
        <v>0.44565006224184911</v>
      </c>
      <c r="K137" s="3"/>
      <c r="L137" s="3"/>
      <c r="M137" s="3"/>
      <c r="N137" s="3"/>
      <c r="O137" s="3"/>
      <c r="P137" s="3"/>
      <c r="R137" s="11"/>
      <c r="S137" s="11"/>
      <c r="T137" s="11"/>
      <c r="U137" s="11"/>
      <c r="V137" s="11"/>
      <c r="W137" s="11"/>
      <c r="X137" s="11"/>
    </row>
    <row r="138" spans="2:24" x14ac:dyDescent="0.35">
      <c r="B138" t="s">
        <v>9</v>
      </c>
      <c r="C138" s="11">
        <v>3.9753200542971534</v>
      </c>
      <c r="D138" s="11">
        <v>1.1162405951586991</v>
      </c>
      <c r="E138" s="11">
        <v>0.13814487043788468</v>
      </c>
      <c r="F138" s="11">
        <v>1.0298022147659998</v>
      </c>
      <c r="G138" s="11">
        <v>0.68597257149471969</v>
      </c>
      <c r="H138" s="11">
        <v>0.49593709314021989</v>
      </c>
      <c r="K138" s="3"/>
      <c r="L138" s="3"/>
      <c r="M138" s="3"/>
      <c r="N138" s="3"/>
      <c r="O138" s="3"/>
      <c r="P138" s="3"/>
      <c r="R138" s="11"/>
      <c r="S138" s="11"/>
      <c r="T138" s="11"/>
      <c r="U138" s="11"/>
      <c r="V138" s="11"/>
      <c r="W138" s="11"/>
      <c r="X138" s="11"/>
    </row>
    <row r="139" spans="2:24" x14ac:dyDescent="0.35">
      <c r="B139" t="s">
        <v>10</v>
      </c>
      <c r="C139" s="11">
        <v>3.8573730190689193</v>
      </c>
      <c r="D139" s="11">
        <v>0.7423233883243624</v>
      </c>
      <c r="E139" s="11">
        <v>0.22655914105781524</v>
      </c>
      <c r="F139" s="11">
        <v>0.99479255357453955</v>
      </c>
      <c r="G139" s="11">
        <v>0.67873073302335152</v>
      </c>
      <c r="H139" s="11">
        <v>0.86877607392049117</v>
      </c>
      <c r="K139" s="3"/>
      <c r="L139" s="3"/>
      <c r="M139" s="3"/>
      <c r="N139" s="3"/>
      <c r="O139" s="3"/>
      <c r="P139" s="3"/>
      <c r="R139" s="11"/>
      <c r="S139" s="11"/>
      <c r="T139" s="11"/>
      <c r="U139" s="11"/>
      <c r="V139" s="11"/>
      <c r="W139" s="11"/>
      <c r="X139" s="11"/>
    </row>
    <row r="140" spans="2:24" x14ac:dyDescent="0.35">
      <c r="B140" t="s">
        <v>11</v>
      </c>
      <c r="C140" s="11">
        <v>3.1568519632857845</v>
      </c>
      <c r="D140" s="11">
        <v>0.84579919125556513</v>
      </c>
      <c r="E140" s="11">
        <v>0.18799145508011372</v>
      </c>
      <c r="F140" s="11">
        <v>0.8353776160013896</v>
      </c>
      <c r="G140" s="11">
        <v>0.70825316122138859</v>
      </c>
      <c r="H140" s="11">
        <v>0.67452765327396047</v>
      </c>
      <c r="K140" s="3"/>
      <c r="L140" s="3"/>
      <c r="M140" s="3"/>
      <c r="N140" s="3"/>
      <c r="O140" s="3"/>
      <c r="P140" s="3"/>
      <c r="R140" s="11"/>
      <c r="S140" s="11"/>
      <c r="T140" s="11"/>
      <c r="U140" s="11"/>
      <c r="V140" s="11"/>
      <c r="W140" s="11"/>
      <c r="X140" s="11"/>
    </row>
    <row r="141" spans="2:24" x14ac:dyDescent="0.35">
      <c r="B141" t="s">
        <v>12</v>
      </c>
      <c r="C141" s="11">
        <v>3.7227908614484417</v>
      </c>
      <c r="D141" s="11">
        <v>0.90198691416865262</v>
      </c>
      <c r="E141" s="11">
        <v>0.45516300011398608</v>
      </c>
      <c r="F141" s="11">
        <v>1.0201556848123297</v>
      </c>
      <c r="G141" s="11">
        <v>1.1177323091864213</v>
      </c>
      <c r="H141" s="11">
        <v>1.0647368004774334</v>
      </c>
      <c r="K141" s="3"/>
      <c r="L141" s="3"/>
      <c r="M141" s="3"/>
      <c r="N141" s="3"/>
      <c r="O141" s="3"/>
      <c r="P141" s="3"/>
      <c r="R141" s="11"/>
      <c r="S141" s="11"/>
      <c r="T141" s="11"/>
      <c r="U141" s="11"/>
      <c r="V141" s="11"/>
      <c r="W141" s="11"/>
      <c r="X141" s="11"/>
    </row>
    <row r="142" spans="2:24" x14ac:dyDescent="0.35">
      <c r="B142" t="s">
        <v>13</v>
      </c>
      <c r="C142" s="11">
        <v>2.697134290541459</v>
      </c>
      <c r="D142" s="11">
        <v>1.1058242338288886</v>
      </c>
      <c r="E142" s="11">
        <v>0.32085903767899854</v>
      </c>
      <c r="F142" s="11">
        <v>0.80533480138416225</v>
      </c>
      <c r="G142" s="11">
        <v>0.5518532288191712</v>
      </c>
      <c r="H142" s="11">
        <v>0.92806514854471411</v>
      </c>
      <c r="K142" s="3"/>
      <c r="L142" s="3"/>
      <c r="M142" s="3"/>
      <c r="N142" s="3"/>
      <c r="O142" s="3"/>
      <c r="P142" s="3"/>
      <c r="R142" s="11"/>
      <c r="S142" s="11"/>
      <c r="T142" s="11"/>
      <c r="U142" s="11"/>
      <c r="V142" s="11"/>
      <c r="W142" s="11"/>
      <c r="X142" s="11"/>
    </row>
    <row r="143" spans="2:24" x14ac:dyDescent="0.35">
      <c r="B143" t="s">
        <v>14</v>
      </c>
      <c r="C143" s="11">
        <v>3.513742558967845</v>
      </c>
      <c r="D143" s="11">
        <v>0.78915722826965162</v>
      </c>
      <c r="E143" s="11">
        <v>0.19618672871710022</v>
      </c>
      <c r="F143" s="11">
        <v>0.64393400981622373</v>
      </c>
      <c r="G143" s="11">
        <v>0.82581822839714747</v>
      </c>
      <c r="H143" s="11">
        <v>0.86629177174033722</v>
      </c>
      <c r="K143" s="3"/>
      <c r="L143" s="3"/>
      <c r="M143" s="3"/>
      <c r="N143" s="3"/>
      <c r="O143" s="3"/>
      <c r="P143" s="3"/>
      <c r="R143" s="11"/>
      <c r="S143" s="11"/>
      <c r="T143" s="11"/>
      <c r="U143" s="11"/>
      <c r="V143" s="11"/>
      <c r="W143" s="11"/>
      <c r="X143" s="11"/>
    </row>
    <row r="144" spans="2:24" x14ac:dyDescent="0.35">
      <c r="B144" t="s">
        <v>15</v>
      </c>
      <c r="C144" s="11">
        <v>2.862001151308045</v>
      </c>
      <c r="D144" s="11">
        <v>0.6796984642527768</v>
      </c>
      <c r="E144" s="11">
        <v>0.17929959850140278</v>
      </c>
      <c r="F144" s="11">
        <v>0.60183326626065337</v>
      </c>
      <c r="G144" s="11">
        <v>0.86137002743484226</v>
      </c>
      <c r="H144" s="11">
        <v>0.87717121588089331</v>
      </c>
      <c r="K144" s="3"/>
      <c r="L144" s="3"/>
      <c r="M144" s="3"/>
      <c r="N144" s="3"/>
      <c r="O144" s="3"/>
      <c r="P144" s="3"/>
      <c r="R144" s="11"/>
      <c r="S144" s="11"/>
      <c r="T144" s="11"/>
      <c r="U144" s="11"/>
      <c r="V144" s="11"/>
      <c r="W144" s="11"/>
      <c r="X144" s="11"/>
    </row>
    <row r="145" spans="2:42" x14ac:dyDescent="0.35">
      <c r="B145" t="s">
        <v>16</v>
      </c>
      <c r="C145" s="11">
        <v>2.6116370405493443</v>
      </c>
      <c r="D145" s="11">
        <v>0.78639784817501945</v>
      </c>
      <c r="E145" s="11">
        <v>6.3175477290276644E-2</v>
      </c>
      <c r="F145" s="11">
        <v>0.60022333051399479</v>
      </c>
      <c r="G145" s="11">
        <v>0.84830035556987016</v>
      </c>
      <c r="H145" s="11">
        <v>0.79605804943914915</v>
      </c>
      <c r="K145" s="3"/>
      <c r="L145" s="3"/>
      <c r="M145" s="3"/>
      <c r="N145" s="3"/>
      <c r="O145" s="3"/>
      <c r="P145" s="3"/>
      <c r="R145" s="11"/>
      <c r="S145" s="11"/>
      <c r="T145" s="11"/>
      <c r="U145" s="11"/>
      <c r="V145" s="11"/>
      <c r="W145" s="11"/>
      <c r="X145" s="11"/>
    </row>
    <row r="146" spans="2:42" x14ac:dyDescent="0.35">
      <c r="B146" t="s">
        <v>17</v>
      </c>
      <c r="C146" s="11">
        <v>2.9036864536953817</v>
      </c>
      <c r="D146" s="11">
        <v>0.82659615338788639</v>
      </c>
      <c r="E146" s="11">
        <v>4.9412213722333807E-2</v>
      </c>
      <c r="F146" s="11">
        <v>0.63174962707106863</v>
      </c>
      <c r="G146" s="11">
        <v>0.94392213805897185</v>
      </c>
      <c r="H146" s="11">
        <v>0.75630680123687399</v>
      </c>
      <c r="K146" s="3"/>
      <c r="L146" s="3"/>
      <c r="M146" s="3"/>
      <c r="N146" s="3"/>
      <c r="O146" s="3"/>
      <c r="P146" s="3"/>
      <c r="R146" s="11"/>
      <c r="S146" s="11"/>
      <c r="T146" s="11"/>
      <c r="U146" s="11"/>
      <c r="V146" s="11"/>
      <c r="W146" s="11"/>
      <c r="X146" s="11"/>
    </row>
    <row r="147" spans="2:42" x14ac:dyDescent="0.35">
      <c r="B147" t="s">
        <v>18</v>
      </c>
      <c r="C147" s="11">
        <v>1.3664978645866264</v>
      </c>
      <c r="D147" s="11">
        <v>0.50172059914067246</v>
      </c>
      <c r="E147" s="11">
        <v>3.1742259424326423E-2</v>
      </c>
      <c r="F147" s="11">
        <v>0.78559098700545749</v>
      </c>
      <c r="G147" s="11">
        <v>0.57591574322004802</v>
      </c>
      <c r="H147" s="11">
        <v>0.60788329541258257</v>
      </c>
      <c r="K147" s="3"/>
      <c r="L147" s="3"/>
      <c r="M147" s="3"/>
      <c r="N147" s="3"/>
      <c r="O147" s="3"/>
      <c r="P147" s="3"/>
      <c r="R147" s="11"/>
      <c r="S147" s="11"/>
      <c r="T147" s="11"/>
      <c r="U147" s="11"/>
      <c r="V147" s="11"/>
      <c r="W147" s="11"/>
      <c r="X147" s="11"/>
    </row>
    <row r="148" spans="2:42" x14ac:dyDescent="0.35">
      <c r="B148" t="s">
        <v>19</v>
      </c>
      <c r="C148" s="11">
        <v>1.7481458627174424</v>
      </c>
      <c r="D148" s="11">
        <v>0.51546705368629864</v>
      </c>
      <c r="E148" s="11">
        <v>9.2991341471810054E-2</v>
      </c>
      <c r="F148" s="11">
        <v>0.57242990223206058</v>
      </c>
      <c r="G148" s="11">
        <v>0.56172552195248648</v>
      </c>
      <c r="H148" s="11">
        <v>0.6573178556552689</v>
      </c>
      <c r="K148" s="3"/>
      <c r="L148" s="3"/>
      <c r="M148" s="3"/>
      <c r="N148" s="3"/>
      <c r="O148" s="3"/>
      <c r="P148" s="3"/>
      <c r="R148" s="11"/>
      <c r="S148" s="11"/>
      <c r="T148" s="11"/>
      <c r="U148" s="11"/>
      <c r="V148" s="11"/>
      <c r="W148" s="11"/>
      <c r="X148" s="11"/>
    </row>
    <row r="149" spans="2:42" x14ac:dyDescent="0.35">
      <c r="B149" t="s">
        <v>20</v>
      </c>
      <c r="C149" s="11">
        <v>1.9779142294114751</v>
      </c>
      <c r="D149" s="11">
        <v>0.48987470079388012</v>
      </c>
      <c r="E149" s="11">
        <v>9.5317747536822747E-2</v>
      </c>
      <c r="F149" s="11">
        <v>0.38176051114314663</v>
      </c>
      <c r="G149" s="11">
        <v>0.55014170492549952</v>
      </c>
      <c r="H149" s="11">
        <v>0.62956283982446404</v>
      </c>
      <c r="K149" s="3"/>
      <c r="L149" s="3"/>
      <c r="M149" s="3"/>
      <c r="N149" s="3"/>
      <c r="O149" s="3"/>
      <c r="P149" s="3"/>
      <c r="R149" s="11"/>
      <c r="S149" s="11"/>
      <c r="T149" s="11"/>
      <c r="U149" s="11"/>
      <c r="V149" s="11"/>
      <c r="W149" s="11"/>
      <c r="X149" s="11"/>
    </row>
    <row r="150" spans="2:42" x14ac:dyDescent="0.35">
      <c r="B150" t="s">
        <v>21</v>
      </c>
      <c r="C150" s="11">
        <v>1.9454337903086467</v>
      </c>
      <c r="D150" s="11">
        <v>0.66640010036826292</v>
      </c>
      <c r="E150" s="11">
        <v>0.22819167042113619</v>
      </c>
      <c r="F150" s="11">
        <v>0.57968206597983074</v>
      </c>
      <c r="G150" s="11">
        <v>0.50395461145833442</v>
      </c>
      <c r="H150" s="11">
        <v>0.68369432812616104</v>
      </c>
      <c r="K150" s="3"/>
      <c r="L150" s="3"/>
      <c r="M150" s="3"/>
      <c r="N150" s="3"/>
      <c r="O150" s="3"/>
      <c r="P150" s="3"/>
      <c r="R150" s="11"/>
      <c r="S150" s="11"/>
      <c r="T150" s="11"/>
      <c r="U150" s="11"/>
      <c r="V150" s="11"/>
      <c r="W150" s="11"/>
      <c r="X150" s="11"/>
    </row>
    <row r="151" spans="2:42" x14ac:dyDescent="0.35">
      <c r="B151" t="s">
        <v>113</v>
      </c>
      <c r="C151" s="11">
        <v>2.1274390548081636</v>
      </c>
      <c r="D151" s="11">
        <v>0.52414234990732977</v>
      </c>
      <c r="E151" s="11">
        <v>0.38162560581799765</v>
      </c>
      <c r="F151" s="11">
        <v>0.60076781211071617</v>
      </c>
      <c r="G151" s="11">
        <v>0.46723005136857032</v>
      </c>
      <c r="H151" s="11">
        <v>0.53178076282628417</v>
      </c>
      <c r="K151" s="3"/>
      <c r="L151" s="3"/>
      <c r="M151" s="3"/>
      <c r="N151" s="3"/>
      <c r="O151" s="3"/>
      <c r="P151" s="3"/>
      <c r="R151" s="11"/>
      <c r="S151" s="11"/>
      <c r="T151" s="11"/>
      <c r="U151" s="11"/>
      <c r="V151" s="11"/>
      <c r="W151" s="11"/>
      <c r="X151" s="11"/>
    </row>
    <row r="152" spans="2:42" x14ac:dyDescent="0.35">
      <c r="B152" t="s">
        <v>114</v>
      </c>
      <c r="C152" s="11">
        <v>1.9335063119653846</v>
      </c>
      <c r="D152" s="11">
        <v>0.5597882285777267</v>
      </c>
      <c r="E152" s="11">
        <v>0.36989527812663336</v>
      </c>
      <c r="F152" s="11">
        <v>0.3239131980333928</v>
      </c>
      <c r="G152" s="11">
        <v>0.40546242728152787</v>
      </c>
      <c r="H152" s="11">
        <v>0.50429638805475918</v>
      </c>
      <c r="K152" s="3"/>
      <c r="L152" s="3"/>
      <c r="M152" s="3"/>
      <c r="N152" s="3"/>
      <c r="O152" s="3"/>
      <c r="P152" s="3"/>
      <c r="R152" s="11"/>
      <c r="S152" s="11"/>
      <c r="T152" s="11"/>
      <c r="U152" s="11"/>
      <c r="V152" s="11"/>
      <c r="W152" s="11"/>
      <c r="X152" s="11"/>
    </row>
    <row r="153" spans="2:42" x14ac:dyDescent="0.35">
      <c r="B153" t="s">
        <v>115</v>
      </c>
      <c r="C153" s="11">
        <v>2.0439431225390785</v>
      </c>
      <c r="D153" s="11">
        <v>0.72467706415929378</v>
      </c>
      <c r="E153" s="11">
        <v>0.40783480095308539</v>
      </c>
      <c r="F153" s="11">
        <v>0.54986962249436167</v>
      </c>
      <c r="G153" s="11">
        <v>0.49439073029812702</v>
      </c>
      <c r="H153" s="11">
        <v>0.53747096370363823</v>
      </c>
    </row>
    <row r="154" spans="2:42" x14ac:dyDescent="0.35">
      <c r="B154" t="s">
        <v>116</v>
      </c>
      <c r="C154" s="11">
        <v>1.9554761223087491</v>
      </c>
      <c r="D154" s="11">
        <v>0.65309302094219446</v>
      </c>
      <c r="E154" s="11">
        <v>0.18235312414740126</v>
      </c>
      <c r="F154" s="11">
        <v>0.49098105926772656</v>
      </c>
      <c r="G154" s="11">
        <v>0.41752367588709566</v>
      </c>
      <c r="H154" s="11">
        <v>0.60864384052452447</v>
      </c>
    </row>
    <row r="157" spans="2:42" x14ac:dyDescent="0.35">
      <c r="B157" s="66" t="s">
        <v>163</v>
      </c>
      <c r="C157" s="66"/>
      <c r="D157" s="66"/>
      <c r="E157" s="66"/>
      <c r="F157" s="66"/>
      <c r="G157" s="66"/>
      <c r="H157" s="66"/>
      <c r="AA157">
        <v>18</v>
      </c>
      <c r="AB157" s="66" t="s">
        <v>150</v>
      </c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</row>
    <row r="158" spans="2:42" x14ac:dyDescent="0.35">
      <c r="B158" t="s">
        <v>46</v>
      </c>
      <c r="J158">
        <v>17</v>
      </c>
    </row>
    <row r="159" spans="2:42" ht="13" customHeight="1" x14ac:dyDescent="0.35"/>
    <row r="160" spans="2:42" ht="25" customHeight="1" x14ac:dyDescent="0.35">
      <c r="B160" t="s">
        <v>0</v>
      </c>
      <c r="C160" t="s">
        <v>1</v>
      </c>
      <c r="D160" t="s">
        <v>2</v>
      </c>
      <c r="E160" t="s">
        <v>24</v>
      </c>
      <c r="F160" t="s">
        <v>3</v>
      </c>
      <c r="G160" t="s">
        <v>4</v>
      </c>
      <c r="H160" t="s">
        <v>5</v>
      </c>
      <c r="I160" t="s">
        <v>144</v>
      </c>
    </row>
    <row r="161" spans="1:27" x14ac:dyDescent="0.35">
      <c r="A161" s="73"/>
      <c r="B161" t="s">
        <v>6</v>
      </c>
      <c r="C161" s="3">
        <v>0.77622449935854554</v>
      </c>
      <c r="D161" s="3" t="e">
        <v>#DIV/0!</v>
      </c>
      <c r="E161" s="3">
        <v>0.28528983084608545</v>
      </c>
      <c r="F161" s="3">
        <v>4.2872028506214006</v>
      </c>
      <c r="G161" s="3" t="e">
        <v>#DIV/0!</v>
      </c>
      <c r="H161" s="3" t="e">
        <v>#DIV/0!</v>
      </c>
      <c r="I161" s="91" t="e">
        <f>SUMPRODUCT(C161:H161,'Subscribers '!AD6:AI6)</f>
        <v>#DIV/0!</v>
      </c>
    </row>
    <row r="162" spans="1:27" x14ac:dyDescent="0.35">
      <c r="A162" s="73"/>
      <c r="B162" t="s">
        <v>7</v>
      </c>
      <c r="C162" s="3">
        <v>0.78479710011366077</v>
      </c>
      <c r="D162" s="3" t="e">
        <v>#DIV/0!</v>
      </c>
      <c r="E162" s="3">
        <v>0.26447954186545825</v>
      </c>
      <c r="F162" s="3">
        <v>4.1749050431885459</v>
      </c>
      <c r="G162" s="3">
        <v>1.4289761784518991</v>
      </c>
      <c r="H162" s="3">
        <v>1.2039201610801495</v>
      </c>
      <c r="I162" s="91" t="e">
        <f>SUMPRODUCT(C162:H162,'Subscribers '!AD7:AI7)</f>
        <v>#DIV/0!</v>
      </c>
      <c r="L162" s="3"/>
      <c r="M162" s="3"/>
      <c r="N162" s="3"/>
      <c r="O162" s="3"/>
      <c r="P162" s="3"/>
      <c r="Q162" s="3"/>
      <c r="S162" s="11"/>
      <c r="T162" s="11"/>
      <c r="U162" s="11"/>
      <c r="V162" s="11"/>
      <c r="W162" s="11"/>
    </row>
    <row r="163" spans="1:27" x14ac:dyDescent="0.35">
      <c r="A163" s="73"/>
      <c r="B163" t="s">
        <v>8</v>
      </c>
      <c r="C163" s="3">
        <v>0.87377526884115075</v>
      </c>
      <c r="D163" s="3">
        <v>2.0218344132683761</v>
      </c>
      <c r="E163" s="3">
        <v>0.2898602147195834</v>
      </c>
      <c r="F163" s="3">
        <v>3.7270770535151758</v>
      </c>
      <c r="G163" s="3">
        <v>1.4478041957392034</v>
      </c>
      <c r="H163" s="3">
        <v>0.57879651129366294</v>
      </c>
      <c r="I163" s="91">
        <f>SUMPRODUCT(C163:H163,'Subscribers '!AD8:AI8)</f>
        <v>1.0640209669944727</v>
      </c>
      <c r="L163" s="3"/>
      <c r="M163" s="3"/>
      <c r="N163" s="3"/>
      <c r="O163" s="3"/>
      <c r="P163" s="3"/>
      <c r="Q163" s="3"/>
      <c r="S163" s="11"/>
      <c r="T163" s="11"/>
      <c r="U163" s="11"/>
      <c r="V163" s="11"/>
      <c r="W163" s="11"/>
      <c r="Z163" s="25" t="s">
        <v>14</v>
      </c>
      <c r="AA163" s="85">
        <v>1.0118771676757734</v>
      </c>
    </row>
    <row r="164" spans="1:27" x14ac:dyDescent="0.35">
      <c r="A164" s="73"/>
      <c r="B164" t="s">
        <v>9</v>
      </c>
      <c r="C164" s="3">
        <v>0.6310080336826781</v>
      </c>
      <c r="D164" s="3">
        <v>2.4083135160299967</v>
      </c>
      <c r="E164" s="3">
        <v>0.30805692490528963</v>
      </c>
      <c r="F164" s="3">
        <v>2.7558359969139201</v>
      </c>
      <c r="G164" s="3">
        <v>0.56143693887702173</v>
      </c>
      <c r="H164" s="3">
        <v>1.3047241898406579</v>
      </c>
      <c r="I164" s="91">
        <f>SUMPRODUCT(C164:H164,'Subscribers '!AD9:AI9)</f>
        <v>1.3035544991340695</v>
      </c>
      <c r="L164" s="3"/>
      <c r="M164" s="3"/>
      <c r="N164" s="3"/>
      <c r="O164" s="3"/>
      <c r="P164" s="3"/>
      <c r="Q164" s="3"/>
      <c r="S164" s="11"/>
      <c r="T164" s="11"/>
      <c r="U164" s="11"/>
      <c r="V164" s="11"/>
      <c r="W164" s="11"/>
      <c r="Z164" s="24" t="s">
        <v>15</v>
      </c>
      <c r="AA164" s="86">
        <v>1.0200916266846658</v>
      </c>
    </row>
    <row r="165" spans="1:27" x14ac:dyDescent="0.35">
      <c r="A165" s="73"/>
      <c r="B165" t="s">
        <v>10</v>
      </c>
      <c r="C165" s="3">
        <v>0.64814281870940549</v>
      </c>
      <c r="D165" s="3">
        <v>2.1032682181887599</v>
      </c>
      <c r="E165" s="3">
        <v>0.18874255997114167</v>
      </c>
      <c r="F165" s="3">
        <v>3.7778497095570907</v>
      </c>
      <c r="G165" s="3">
        <v>0.68427677523207819</v>
      </c>
      <c r="H165" s="3">
        <v>0.77065337577327597</v>
      </c>
      <c r="I165" s="91">
        <f>SUMPRODUCT(C165:H165,'Subscribers '!AD10:AI10)</f>
        <v>1.0644318578119552</v>
      </c>
      <c r="L165" s="3"/>
      <c r="M165" s="3"/>
      <c r="N165" s="3"/>
      <c r="O165" s="3"/>
      <c r="P165" s="3"/>
      <c r="Q165" s="3"/>
      <c r="S165" s="11"/>
      <c r="T165" s="11"/>
      <c r="U165" s="11"/>
      <c r="V165" s="11"/>
      <c r="W165" s="11"/>
      <c r="Z165" s="25" t="s">
        <v>16</v>
      </c>
      <c r="AA165" s="85">
        <v>1.0477561717790111</v>
      </c>
    </row>
    <row r="166" spans="1:27" x14ac:dyDescent="0.35">
      <c r="A166" s="73"/>
      <c r="B166" t="s">
        <v>11</v>
      </c>
      <c r="C166" s="3">
        <v>0.48262009681037848</v>
      </c>
      <c r="D166" s="3">
        <v>1.6364586260024205</v>
      </c>
      <c r="E166" s="3">
        <v>0.14083578209517814</v>
      </c>
      <c r="F166" s="3">
        <v>3.5288507124783592</v>
      </c>
      <c r="G166" s="3">
        <v>0.64133068052266951</v>
      </c>
      <c r="H166" s="3">
        <v>1.2758774531860968</v>
      </c>
      <c r="I166" s="91">
        <f>SUMPRODUCT(C166:H166,'Subscribers '!AD11:AI11)</f>
        <v>1.1599865642131977</v>
      </c>
      <c r="L166" s="3"/>
      <c r="M166" s="3"/>
      <c r="N166" s="3"/>
      <c r="O166" s="3"/>
      <c r="P166" s="3"/>
      <c r="Q166" s="3"/>
      <c r="S166" s="11"/>
      <c r="T166" s="11"/>
      <c r="U166" s="11"/>
      <c r="V166" s="11"/>
      <c r="W166" s="11"/>
      <c r="Z166" s="24" t="s">
        <v>17</v>
      </c>
      <c r="AA166" s="86">
        <v>1.7748497337904721</v>
      </c>
    </row>
    <row r="167" spans="1:27" x14ac:dyDescent="0.35">
      <c r="A167" s="73"/>
      <c r="B167" t="s">
        <v>12</v>
      </c>
      <c r="C167" s="3">
        <v>0.3348334314166696</v>
      </c>
      <c r="D167" s="3">
        <v>1.4368029192784204</v>
      </c>
      <c r="E167" s="3">
        <v>0.1340568378474177</v>
      </c>
      <c r="F167" s="3">
        <v>4.8300245098039216</v>
      </c>
      <c r="G167" s="3">
        <v>0.42356621008127532</v>
      </c>
      <c r="H167" s="3">
        <v>1.1171309841115342</v>
      </c>
      <c r="I167" s="91">
        <f>SUMPRODUCT(C167:H167,'Subscribers '!AD12:AI12)</f>
        <v>1.0588136652060978</v>
      </c>
      <c r="L167" s="3"/>
      <c r="M167" s="3"/>
      <c r="N167" s="3"/>
      <c r="O167" s="3"/>
      <c r="P167" s="3"/>
      <c r="Q167" s="3"/>
      <c r="S167" s="11"/>
      <c r="T167" s="11"/>
      <c r="U167" s="11"/>
      <c r="V167" s="11"/>
      <c r="W167" s="11"/>
      <c r="Z167" s="25" t="s">
        <v>18</v>
      </c>
      <c r="AA167" s="85">
        <v>1.4946051713711459</v>
      </c>
    </row>
    <row r="168" spans="1:27" x14ac:dyDescent="0.35">
      <c r="A168" s="74" t="s">
        <v>40</v>
      </c>
      <c r="B168" t="s">
        <v>13</v>
      </c>
      <c r="C168" s="3">
        <v>0.48301742841475331</v>
      </c>
      <c r="D168" s="3">
        <v>1.6732753322672094</v>
      </c>
      <c r="E168" s="3">
        <v>0.17965285487900409</v>
      </c>
      <c r="F168" s="3">
        <v>3.8179674466838001</v>
      </c>
      <c r="G168" s="3">
        <v>0.53566284384026652</v>
      </c>
      <c r="H168" s="3">
        <v>1.418978310564633</v>
      </c>
      <c r="I168" s="91">
        <f>SUMPRODUCT(C168:H168,'Subscribers '!AD13:AI13)</f>
        <v>1.2158704510036407</v>
      </c>
      <c r="L168" s="3"/>
      <c r="M168" s="3"/>
      <c r="N168" s="3"/>
      <c r="O168" s="3"/>
      <c r="P168" s="3"/>
      <c r="Q168" s="3"/>
      <c r="S168" s="11"/>
      <c r="T168" s="11"/>
      <c r="U168" s="11"/>
      <c r="V168" s="11"/>
      <c r="W168" s="11"/>
      <c r="Z168" s="24" t="s">
        <v>19</v>
      </c>
      <c r="AA168" s="86">
        <v>1.1251351927881958</v>
      </c>
    </row>
    <row r="169" spans="1:27" x14ac:dyDescent="0.35">
      <c r="A169" s="74"/>
      <c r="B169" t="s">
        <v>14</v>
      </c>
      <c r="C169" s="3">
        <v>0.43267000531983196</v>
      </c>
      <c r="D169" s="3">
        <v>1.39545754918933</v>
      </c>
      <c r="E169" s="3">
        <v>0.13229684188811611</v>
      </c>
      <c r="F169" s="3">
        <v>3.7268842317104984</v>
      </c>
      <c r="G169" s="3">
        <v>0.42485137230234088</v>
      </c>
      <c r="H169" s="3">
        <v>1.1655357629750183</v>
      </c>
      <c r="I169" s="91">
        <f>SUMPRODUCT(C169:H169,'Subscribers '!AD14:AI14)</f>
        <v>1.0118771676757734</v>
      </c>
      <c r="L169" s="3"/>
      <c r="M169" s="3"/>
      <c r="N169" s="3"/>
      <c r="O169" s="3"/>
      <c r="P169" s="3"/>
      <c r="Q169" s="3"/>
      <c r="S169" s="11"/>
      <c r="T169" s="11"/>
      <c r="U169" s="11"/>
      <c r="V169" s="11"/>
      <c r="W169" s="11"/>
      <c r="Z169" s="25" t="s">
        <v>20</v>
      </c>
      <c r="AA169" s="85">
        <v>1.1193405797510525</v>
      </c>
    </row>
    <row r="170" spans="1:27" x14ac:dyDescent="0.35">
      <c r="A170" s="74"/>
      <c r="B170" t="s">
        <v>15</v>
      </c>
      <c r="C170" s="3">
        <v>0.48226164705371727</v>
      </c>
      <c r="D170" s="3">
        <v>1.2673588212017863</v>
      </c>
      <c r="E170" s="3">
        <v>0.1264355654595517</v>
      </c>
      <c r="F170" s="3">
        <v>3.5401550696319894</v>
      </c>
      <c r="G170" s="3">
        <v>0.55665084240901053</v>
      </c>
      <c r="H170" s="3">
        <v>1.2130570739854989</v>
      </c>
      <c r="I170" s="91">
        <f>SUMPRODUCT(C170:H170,'Subscribers '!AD15:AI15)</f>
        <v>1.0200916266846658</v>
      </c>
      <c r="L170" s="3"/>
      <c r="M170" s="3"/>
      <c r="N170" s="3"/>
      <c r="O170" s="3"/>
      <c r="P170" s="3"/>
      <c r="Q170" s="3"/>
      <c r="S170" s="11"/>
      <c r="T170" s="11"/>
      <c r="U170" s="11"/>
      <c r="V170" s="11"/>
      <c r="W170" s="11"/>
      <c r="Z170" s="24" t="s">
        <v>21</v>
      </c>
      <c r="AA170" s="86">
        <v>1.4386557532850788</v>
      </c>
    </row>
    <row r="171" spans="1:27" x14ac:dyDescent="0.35">
      <c r="A171" s="74"/>
      <c r="B171" t="s">
        <v>16</v>
      </c>
      <c r="C171" s="3">
        <v>0.3443533259493789</v>
      </c>
      <c r="D171" s="3">
        <v>1.3784363118807006</v>
      </c>
      <c r="E171" s="3">
        <v>0.29605641704651092</v>
      </c>
      <c r="F171" s="3">
        <v>2.9149696969696972</v>
      </c>
      <c r="G171" s="3">
        <v>0.58534072864513742</v>
      </c>
      <c r="H171" s="3">
        <v>1.2051510837872035</v>
      </c>
      <c r="I171" s="91">
        <f>SUMPRODUCT(C171:H171,'Subscribers '!AD16:AI16)</f>
        <v>1.0477561717790111</v>
      </c>
      <c r="L171" s="3"/>
      <c r="M171" s="3"/>
      <c r="N171" s="3"/>
      <c r="O171" s="3"/>
      <c r="P171" s="3"/>
      <c r="Q171" s="3"/>
      <c r="S171" s="11"/>
      <c r="T171" s="11"/>
      <c r="U171" s="11"/>
      <c r="V171" s="11"/>
      <c r="W171" s="11"/>
      <c r="Z171" s="25" t="s">
        <v>113</v>
      </c>
      <c r="AA171" s="85">
        <v>1.2869868060000105</v>
      </c>
    </row>
    <row r="172" spans="1:27" x14ac:dyDescent="0.35">
      <c r="B172" t="s">
        <v>17</v>
      </c>
      <c r="C172" s="3">
        <v>0.424003344950384</v>
      </c>
      <c r="D172" s="3">
        <v>1.5274100082426709</v>
      </c>
      <c r="E172" s="3">
        <v>0.42</v>
      </c>
      <c r="F172" s="3">
        <v>2.1246640243030135</v>
      </c>
      <c r="G172" s="3">
        <v>0.52147066588789903</v>
      </c>
      <c r="H172" s="3">
        <v>2.7549045959195149</v>
      </c>
      <c r="I172" s="91">
        <f>SUMPRODUCT(C172:H172,'Subscribers '!AD17:AI17)</f>
        <v>1.7748497337904721</v>
      </c>
      <c r="L172" s="3"/>
      <c r="M172" s="3"/>
      <c r="N172" s="3"/>
      <c r="O172" s="3"/>
      <c r="P172" s="3"/>
      <c r="Q172" s="3"/>
      <c r="S172" s="11"/>
      <c r="T172" s="11"/>
      <c r="U172" s="11"/>
      <c r="V172" s="11"/>
      <c r="W172" s="11"/>
      <c r="Z172" s="24" t="s">
        <v>114</v>
      </c>
      <c r="AA172" s="86">
        <v>1.6259244275190685</v>
      </c>
    </row>
    <row r="173" spans="1:27" x14ac:dyDescent="0.35">
      <c r="B173" t="s">
        <v>18</v>
      </c>
      <c r="C173" s="3">
        <v>0.45283186473015746</v>
      </c>
      <c r="D173" s="3">
        <v>1.904616157921323</v>
      </c>
      <c r="E173" s="3">
        <v>0.26570650898681308</v>
      </c>
      <c r="F173" s="3">
        <v>3.2087872359655698</v>
      </c>
      <c r="G173" s="3">
        <v>0.37897870904606584</v>
      </c>
      <c r="H173" s="3">
        <v>2.012064168036487</v>
      </c>
      <c r="I173" s="91">
        <f>SUMPRODUCT(C173:H173,'Subscribers '!AD18:AI18)</f>
        <v>1.4946051713711459</v>
      </c>
      <c r="L173" s="3"/>
      <c r="M173" s="3"/>
      <c r="N173" s="3"/>
      <c r="O173" s="3"/>
      <c r="P173" s="3"/>
      <c r="Q173" s="3"/>
      <c r="S173" s="11"/>
      <c r="T173" s="11"/>
      <c r="U173" s="11"/>
      <c r="V173" s="11"/>
      <c r="W173" s="11"/>
      <c r="Z173" s="25" t="s">
        <v>115</v>
      </c>
      <c r="AA173" s="85">
        <v>1.8042732664258203</v>
      </c>
    </row>
    <row r="174" spans="1:27" x14ac:dyDescent="0.35">
      <c r="B174" t="s">
        <v>19</v>
      </c>
      <c r="C174" s="3">
        <v>0.36767044157865397</v>
      </c>
      <c r="D174" s="3">
        <v>1.4735748045394443</v>
      </c>
      <c r="E174" s="3">
        <v>0.33973404146513358</v>
      </c>
      <c r="F174" s="3">
        <v>3.0025678956458943</v>
      </c>
      <c r="G174" s="3">
        <v>0.38345508757033198</v>
      </c>
      <c r="H174" s="3">
        <v>1.3852124735467626</v>
      </c>
      <c r="I174" s="91">
        <f>SUMPRODUCT(C174:H174,'Subscribers '!AD19:AI19)</f>
        <v>1.1251351927881958</v>
      </c>
      <c r="L174" s="3"/>
      <c r="M174" s="3"/>
      <c r="N174" s="3"/>
      <c r="O174" s="3"/>
      <c r="P174" s="3"/>
      <c r="Q174" s="3"/>
      <c r="S174" s="11"/>
      <c r="T174" s="11"/>
      <c r="U174" s="11"/>
      <c r="V174" s="11"/>
      <c r="W174" s="11"/>
      <c r="Z174" s="24" t="s">
        <v>116</v>
      </c>
      <c r="AA174" s="86">
        <v>2.0774845492904697</v>
      </c>
    </row>
    <row r="175" spans="1:27" x14ac:dyDescent="0.35">
      <c r="B175" t="s">
        <v>20</v>
      </c>
      <c r="C175" s="3">
        <v>0.50988750907141989</v>
      </c>
      <c r="D175" s="3">
        <v>1.4142673884284074</v>
      </c>
      <c r="E175" s="3">
        <v>0.13798343087931386</v>
      </c>
      <c r="F175" s="3">
        <v>2.3954146991578487</v>
      </c>
      <c r="G175" s="3">
        <v>0.36791623650333266</v>
      </c>
      <c r="H175" s="3">
        <v>1.4590115603744909</v>
      </c>
      <c r="I175" s="91">
        <f>SUMPRODUCT(C175:H175,'Subscribers '!AD20:AI20)</f>
        <v>1.1193405797510525</v>
      </c>
      <c r="L175" s="3"/>
      <c r="M175" s="3"/>
      <c r="N175" s="3"/>
      <c r="O175" s="3"/>
      <c r="P175" s="3"/>
      <c r="Q175" s="3"/>
      <c r="S175" s="11"/>
      <c r="T175" s="11"/>
      <c r="U175" s="11"/>
      <c r="V175" s="11"/>
      <c r="W175" s="11"/>
    </row>
    <row r="176" spans="1:27" x14ac:dyDescent="0.35">
      <c r="B176" t="s">
        <v>21</v>
      </c>
      <c r="C176" s="3">
        <v>0.45050814297392971</v>
      </c>
      <c r="D176" s="3">
        <v>1.3705552495652287</v>
      </c>
      <c r="E176" s="3">
        <v>7.4172628692843967E-2</v>
      </c>
      <c r="F176" s="3">
        <v>1.7779866323172884</v>
      </c>
      <c r="G176" s="3">
        <v>0.36383024034106781</v>
      </c>
      <c r="H176" s="3">
        <v>2.3215554059358667</v>
      </c>
      <c r="I176" s="91">
        <f>SUMPRODUCT(C176:H176,'Subscribers '!AD21:AI21)</f>
        <v>1.4386557532850788</v>
      </c>
      <c r="L176" s="3"/>
      <c r="M176" s="3"/>
      <c r="N176" s="3"/>
      <c r="O176" s="3"/>
      <c r="P176" s="3"/>
      <c r="Q176" s="3"/>
      <c r="S176" s="11"/>
      <c r="T176" s="11"/>
      <c r="U176" s="11"/>
      <c r="V176" s="11"/>
      <c r="W176" s="11"/>
    </row>
    <row r="177" spans="1:24" x14ac:dyDescent="0.35">
      <c r="B177" t="s">
        <v>113</v>
      </c>
      <c r="C177" s="28">
        <v>0.54554589867761349</v>
      </c>
      <c r="D177" s="28">
        <v>4.0742265595879505</v>
      </c>
      <c r="E177" s="28">
        <v>0.19701559802811194</v>
      </c>
      <c r="F177" s="28">
        <v>1.9749534662535522</v>
      </c>
      <c r="G177" s="28">
        <v>0.29216824974460448</v>
      </c>
      <c r="H177" s="28">
        <v>0.65763783201319814</v>
      </c>
      <c r="I177" s="91">
        <f>SUMPRODUCT(C177:H177,'Subscribers '!AD22:AI22)</f>
        <v>1.2869868060000105</v>
      </c>
      <c r="L177" s="3"/>
      <c r="M177" s="3"/>
      <c r="N177" s="3"/>
      <c r="O177" s="3"/>
      <c r="P177" s="3"/>
      <c r="Q177" s="3"/>
      <c r="S177" s="11"/>
      <c r="T177" s="11"/>
      <c r="U177" s="11"/>
      <c r="V177" s="11"/>
      <c r="W177" s="11"/>
    </row>
    <row r="178" spans="1:24" x14ac:dyDescent="0.35">
      <c r="B178" t="s">
        <v>114</v>
      </c>
      <c r="C178" s="28">
        <v>0.42428879926366908</v>
      </c>
      <c r="D178" s="28">
        <v>3.7515129543696832</v>
      </c>
      <c r="E178" s="28">
        <v>0.16036579810937115</v>
      </c>
      <c r="F178" s="28">
        <v>1.8226070882854264</v>
      </c>
      <c r="G178" s="28">
        <v>0.26448820122534938</v>
      </c>
      <c r="H178" s="28">
        <v>1.6449962454527773</v>
      </c>
      <c r="I178" s="91">
        <f>SUMPRODUCT(C178:H178,'Subscribers '!AD23:AI23)</f>
        <v>1.6259244275190685</v>
      </c>
      <c r="L178" s="3"/>
      <c r="M178" s="3"/>
      <c r="N178" s="3"/>
      <c r="O178" s="3"/>
      <c r="P178" s="3"/>
      <c r="Q178" s="3"/>
      <c r="S178" s="11"/>
      <c r="T178" s="11"/>
      <c r="U178" s="11"/>
      <c r="V178" s="11"/>
      <c r="W178" s="11"/>
    </row>
    <row r="179" spans="1:24" x14ac:dyDescent="0.35">
      <c r="B179" t="s">
        <v>115</v>
      </c>
      <c r="C179" s="28">
        <v>0.39917902933567512</v>
      </c>
      <c r="D179" s="28">
        <v>4.2655010149474073</v>
      </c>
      <c r="E179" s="28">
        <v>0.28216614553874347</v>
      </c>
      <c r="F179" s="28">
        <v>1.6045328831387735</v>
      </c>
      <c r="G179" s="28">
        <v>0.25806496849120791</v>
      </c>
      <c r="H179" s="28">
        <v>1.8086985728904912</v>
      </c>
      <c r="I179" s="91">
        <f>SUMPRODUCT(C179:H179,'Subscribers '!AD24:AI24)</f>
        <v>1.8042732664258203</v>
      </c>
      <c r="L179" s="3"/>
      <c r="M179" s="3"/>
      <c r="N179" s="3"/>
      <c r="O179" s="3"/>
      <c r="P179" s="3"/>
      <c r="Q179" s="3"/>
      <c r="S179" s="11"/>
      <c r="T179" s="11"/>
      <c r="U179" s="11"/>
      <c r="V179" s="11"/>
      <c r="W179" s="11"/>
    </row>
    <row r="180" spans="1:24" x14ac:dyDescent="0.35">
      <c r="B180" t="s">
        <v>116</v>
      </c>
      <c r="C180" s="28">
        <v>0.34222488692304354</v>
      </c>
      <c r="D180" s="28">
        <v>3.4487603940544189</v>
      </c>
      <c r="E180" s="28">
        <v>0.420816225896536</v>
      </c>
      <c r="F180" s="28">
        <v>1.3161771539579239</v>
      </c>
      <c r="G180" s="28">
        <v>0.21389667394314957</v>
      </c>
      <c r="H180" s="28">
        <v>2.8872184351066745</v>
      </c>
      <c r="I180" s="91">
        <f>SUMPRODUCT(C180:H180,'Subscribers '!AD25:AI25)</f>
        <v>2.0774845492904697</v>
      </c>
      <c r="L180" s="3"/>
      <c r="M180" s="3"/>
      <c r="N180" s="3"/>
      <c r="O180" s="3"/>
      <c r="P180" s="3"/>
      <c r="Q180" s="3"/>
      <c r="S180" s="11"/>
      <c r="T180" s="11"/>
      <c r="U180" s="11"/>
      <c r="V180" s="11"/>
      <c r="W180" s="11"/>
    </row>
    <row r="181" spans="1:24" x14ac:dyDescent="0.35">
      <c r="C181" s="3"/>
      <c r="D181" s="3"/>
      <c r="E181" s="3"/>
      <c r="F181" s="3"/>
      <c r="G181" s="3"/>
      <c r="H181" s="3"/>
      <c r="L181" s="3"/>
      <c r="M181" s="3"/>
      <c r="N181" s="3"/>
      <c r="O181" s="3"/>
      <c r="P181" s="3"/>
      <c r="Q181" s="3"/>
      <c r="S181" s="11"/>
      <c r="T181" s="11"/>
      <c r="U181" s="11"/>
      <c r="V181" s="11"/>
      <c r="W181" s="11"/>
    </row>
    <row r="182" spans="1:24" x14ac:dyDescent="0.35">
      <c r="C182" s="3"/>
      <c r="D182" s="3"/>
      <c r="E182" s="3"/>
      <c r="F182" s="3"/>
      <c r="G182" s="3"/>
      <c r="H182" s="3"/>
      <c r="L182" s="3"/>
      <c r="M182" s="3"/>
      <c r="N182" s="3"/>
      <c r="O182" s="3"/>
      <c r="P182" s="3"/>
      <c r="Q182" s="3"/>
      <c r="S182" s="11"/>
      <c r="T182" s="11"/>
      <c r="U182" s="11"/>
      <c r="V182" s="11"/>
      <c r="W182" s="11"/>
    </row>
    <row r="183" spans="1:24" x14ac:dyDescent="0.35">
      <c r="L183" s="3"/>
      <c r="M183" s="3"/>
      <c r="N183" s="3"/>
      <c r="O183" s="3"/>
      <c r="P183" s="3"/>
      <c r="Q183" s="3"/>
      <c r="S183" s="11"/>
      <c r="T183" s="11"/>
      <c r="U183" s="11"/>
      <c r="V183" s="11"/>
      <c r="W183" s="11"/>
    </row>
    <row r="184" spans="1:24" x14ac:dyDescent="0.35">
      <c r="A184" s="6"/>
      <c r="B184" s="59" t="s">
        <v>164</v>
      </c>
    </row>
    <row r="185" spans="1:24" ht="15.5" x14ac:dyDescent="0.35">
      <c r="B185" s="66"/>
      <c r="C185" s="66"/>
      <c r="D185" s="66"/>
      <c r="E185" s="66"/>
      <c r="F185" s="66"/>
      <c r="G185" s="66"/>
      <c r="H185" s="66"/>
      <c r="N185" s="51"/>
    </row>
    <row r="186" spans="1:24" x14ac:dyDescent="0.35">
      <c r="B186" t="s">
        <v>0</v>
      </c>
      <c r="C186" t="s">
        <v>1</v>
      </c>
      <c r="D186" t="s">
        <v>2</v>
      </c>
      <c r="E186" t="s">
        <v>24</v>
      </c>
      <c r="F186" t="s">
        <v>3</v>
      </c>
      <c r="G186" t="s">
        <v>4</v>
      </c>
      <c r="H186" t="s">
        <v>5</v>
      </c>
    </row>
    <row r="187" spans="1:24" x14ac:dyDescent="0.35">
      <c r="B187" t="s">
        <v>6</v>
      </c>
      <c r="C187" s="3" t="e">
        <f>AVERAGE(#REF!/#REF!/3)</f>
        <v>#REF!</v>
      </c>
      <c r="D187" s="3" t="e">
        <f>AVERAGE(#REF!/#REF!/3)</f>
        <v>#REF!</v>
      </c>
      <c r="E187" s="3" t="e">
        <f>AVERAGE(#REF!/#REF!/3)</f>
        <v>#REF!</v>
      </c>
      <c r="F187" s="3" t="e">
        <f>AVERAGE(#REF!/#REF!/3)</f>
        <v>#REF!</v>
      </c>
      <c r="G187" s="3" t="e">
        <f>AVERAGE(#REF!/#REF!/3)</f>
        <v>#REF!</v>
      </c>
      <c r="H187" s="3" t="e">
        <f>AVERAGE(#REF!/#REF!/3)</f>
        <v>#REF!</v>
      </c>
      <c r="J187">
        <v>19</v>
      </c>
    </row>
    <row r="188" spans="1:24" x14ac:dyDescent="0.35">
      <c r="B188" t="s">
        <v>7</v>
      </c>
      <c r="C188" s="3" t="e">
        <f>AVERAGE(#REF!/#REF!/3)</f>
        <v>#REF!</v>
      </c>
      <c r="D188" s="3" t="e">
        <f>AVERAGE(#REF!/#REF!/3)</f>
        <v>#REF!</v>
      </c>
      <c r="E188" s="3" t="e">
        <f>AVERAGE(#REF!/#REF!/3)</f>
        <v>#REF!</v>
      </c>
      <c r="F188" s="3" t="e">
        <f>AVERAGE(#REF!/#REF!/3)</f>
        <v>#REF!</v>
      </c>
      <c r="G188" s="3" t="e">
        <f>AVERAGE(#REF!/#REF!/3)</f>
        <v>#REF!</v>
      </c>
      <c r="H188" s="3" t="e">
        <f>AVERAGE(#REF!/#REF!/3)</f>
        <v>#REF!</v>
      </c>
      <c r="K188" s="3"/>
      <c r="L188" s="3"/>
      <c r="M188" s="3"/>
      <c r="N188" s="3"/>
      <c r="O188" s="3"/>
      <c r="P188" s="3"/>
      <c r="R188" s="11"/>
      <c r="S188" s="11"/>
      <c r="T188" s="11"/>
      <c r="U188" s="11"/>
      <c r="V188" s="11"/>
      <c r="W188" s="11"/>
      <c r="X188" s="11"/>
    </row>
    <row r="189" spans="1:24" x14ac:dyDescent="0.35">
      <c r="B189" t="s">
        <v>8</v>
      </c>
      <c r="C189" s="3" t="e">
        <f>AVERAGE(#REF!/#REF!/3)</f>
        <v>#REF!</v>
      </c>
      <c r="D189" s="3" t="e">
        <f>AVERAGE(#REF!/#REF!/3)</f>
        <v>#REF!</v>
      </c>
      <c r="E189" s="3" t="e">
        <f>AVERAGE(#REF!/#REF!/3)</f>
        <v>#REF!</v>
      </c>
      <c r="F189" s="3" t="e">
        <f>AVERAGE(#REF!/#REF!/3)</f>
        <v>#REF!</v>
      </c>
      <c r="G189" s="3" t="e">
        <f>AVERAGE(#REF!/#REF!/3)</f>
        <v>#REF!</v>
      </c>
      <c r="H189" s="3" t="e">
        <f>AVERAGE(#REF!/#REF!/3)</f>
        <v>#REF!</v>
      </c>
      <c r="K189" s="3"/>
      <c r="L189" s="3"/>
      <c r="M189" s="3"/>
      <c r="N189" s="3"/>
      <c r="O189" s="3"/>
      <c r="P189" s="3"/>
      <c r="R189" s="11"/>
      <c r="S189" s="11"/>
      <c r="T189" s="11"/>
      <c r="U189" s="11"/>
      <c r="V189" s="11"/>
      <c r="W189" s="11"/>
      <c r="X189" s="11"/>
    </row>
    <row r="190" spans="1:24" x14ac:dyDescent="0.35">
      <c r="B190" t="s">
        <v>9</v>
      </c>
      <c r="C190" s="3">
        <v>0.34843584413481876</v>
      </c>
      <c r="D190" s="3">
        <v>2.3011742538628011</v>
      </c>
      <c r="E190" s="3">
        <v>0.30805692490528963</v>
      </c>
      <c r="F190" s="3">
        <v>2.6354904220868325</v>
      </c>
      <c r="G190" s="3">
        <v>0.55786838407935802</v>
      </c>
      <c r="H190" s="3">
        <v>1.3047241898406579</v>
      </c>
      <c r="K190" s="3"/>
      <c r="L190" s="3"/>
      <c r="M190" s="3"/>
      <c r="N190" s="3"/>
      <c r="O190" s="3"/>
      <c r="P190" s="3"/>
      <c r="R190" s="11"/>
      <c r="S190" s="11"/>
      <c r="T190" s="11"/>
      <c r="U190" s="11"/>
      <c r="V190" s="11"/>
      <c r="W190" s="11"/>
      <c r="X190" s="11"/>
    </row>
    <row r="191" spans="1:24" x14ac:dyDescent="0.35">
      <c r="B191" t="s">
        <v>10</v>
      </c>
      <c r="C191" s="3">
        <v>0.48890173280480503</v>
      </c>
      <c r="D191" s="3">
        <v>2.1264404320308046</v>
      </c>
      <c r="E191" s="3">
        <v>0.15768086169702478</v>
      </c>
      <c r="F191" s="3">
        <v>6.8046053820517018</v>
      </c>
      <c r="G191" s="3">
        <v>0.73023373076912179</v>
      </c>
      <c r="H191" s="3">
        <v>0.77065337577327597</v>
      </c>
      <c r="K191" s="3"/>
      <c r="L191" s="3"/>
      <c r="M191" s="3"/>
      <c r="N191" s="3"/>
      <c r="O191" s="3"/>
      <c r="P191" s="3"/>
      <c r="R191" s="11"/>
      <c r="S191" s="11"/>
      <c r="T191" s="11"/>
      <c r="U191" s="11"/>
      <c r="V191" s="11"/>
      <c r="W191" s="11"/>
      <c r="X191" s="11"/>
    </row>
    <row r="192" spans="1:24" x14ac:dyDescent="0.35">
      <c r="B192" t="s">
        <v>11</v>
      </c>
      <c r="C192" s="3">
        <v>0.34501237742497853</v>
      </c>
      <c r="D192" s="3">
        <v>1.6395510470233143</v>
      </c>
      <c r="E192" s="3">
        <v>0.12055890885270447</v>
      </c>
      <c r="F192" s="3">
        <v>6.428978773379284</v>
      </c>
      <c r="G192" s="3">
        <v>0.67778988769369286</v>
      </c>
      <c r="H192" s="3">
        <v>1.2758774531860968</v>
      </c>
      <c r="K192" s="3"/>
      <c r="L192" s="3"/>
      <c r="M192" s="3"/>
      <c r="N192" s="3"/>
      <c r="O192" s="3"/>
      <c r="P192" s="3"/>
      <c r="R192" s="11"/>
      <c r="S192" s="11"/>
      <c r="T192" s="11"/>
      <c r="U192" s="11"/>
      <c r="V192" s="11"/>
      <c r="W192" s="11"/>
      <c r="X192" s="11"/>
    </row>
    <row r="193" spans="2:24" x14ac:dyDescent="0.35">
      <c r="B193" t="s">
        <v>12</v>
      </c>
      <c r="C193" s="3">
        <v>0.22516246002159343</v>
      </c>
      <c r="D193" s="3">
        <v>1.4266351165344344</v>
      </c>
      <c r="E193" s="3">
        <v>0.1340568378474177</v>
      </c>
      <c r="F193" s="3">
        <v>7.7667758321080065</v>
      </c>
      <c r="G193" s="3">
        <v>0.40304439656958196</v>
      </c>
      <c r="H193" s="3">
        <v>1.1171309841115342</v>
      </c>
      <c r="K193" s="3"/>
      <c r="L193" s="3"/>
      <c r="M193" s="3"/>
      <c r="N193" s="3"/>
      <c r="O193" s="3"/>
      <c r="P193" s="3"/>
      <c r="R193" s="11"/>
      <c r="S193" s="11"/>
      <c r="T193" s="11"/>
      <c r="U193" s="11"/>
      <c r="V193" s="11"/>
      <c r="W193" s="11"/>
      <c r="X193" s="11"/>
    </row>
    <row r="194" spans="2:24" x14ac:dyDescent="0.35">
      <c r="B194" t="s">
        <v>13</v>
      </c>
      <c r="C194" s="3">
        <v>0.3146909018276241</v>
      </c>
      <c r="D194" s="3">
        <v>1.6725514424479568</v>
      </c>
      <c r="E194" s="3">
        <v>0.17965285487900409</v>
      </c>
      <c r="F194" s="3">
        <v>6.3916730737867242</v>
      </c>
      <c r="G194" s="3">
        <v>0.51822630275158021</v>
      </c>
      <c r="H194" s="3">
        <v>1.418978310564633</v>
      </c>
      <c r="K194" s="3"/>
      <c r="L194" s="3"/>
      <c r="M194" s="3"/>
      <c r="N194" s="3"/>
      <c r="O194" s="3"/>
      <c r="P194" s="3"/>
      <c r="R194" s="11"/>
      <c r="S194" s="11"/>
      <c r="T194" s="11"/>
      <c r="U194" s="11"/>
      <c r="V194" s="11"/>
      <c r="W194" s="11"/>
      <c r="X194" s="11"/>
    </row>
    <row r="195" spans="2:24" x14ac:dyDescent="0.35">
      <c r="B195" t="s">
        <v>14</v>
      </c>
      <c r="C195" s="3">
        <v>0.28813932835058431</v>
      </c>
      <c r="D195" s="3">
        <v>1.4627555762081785</v>
      </c>
      <c r="E195" s="3">
        <v>0.13229684188811611</v>
      </c>
      <c r="F195" s="3">
        <v>6.5664039132838115</v>
      </c>
      <c r="G195" s="3">
        <v>0.41668012807616245</v>
      </c>
      <c r="H195" s="3">
        <v>1.1655357629750183</v>
      </c>
      <c r="K195" s="3"/>
      <c r="L195" s="3"/>
      <c r="M195" s="3"/>
      <c r="N195" s="3"/>
      <c r="O195" s="3"/>
      <c r="P195" s="3"/>
      <c r="R195" s="11"/>
      <c r="S195" s="11"/>
      <c r="T195" s="11"/>
      <c r="U195" s="11"/>
      <c r="V195" s="11"/>
      <c r="W195" s="11"/>
      <c r="X195" s="11"/>
    </row>
    <row r="196" spans="2:24" x14ac:dyDescent="0.35">
      <c r="B196" t="s">
        <v>15</v>
      </c>
      <c r="C196" s="3">
        <v>0.29495696337877575</v>
      </c>
      <c r="D196" s="3">
        <v>1.3270770613449938</v>
      </c>
      <c r="E196" s="3">
        <v>0.1264355654595517</v>
      </c>
      <c r="F196" s="3">
        <v>6.2031431275569391</v>
      </c>
      <c r="G196" s="3">
        <v>0.5483665501684768</v>
      </c>
      <c r="H196" s="3">
        <v>1.2130570739854989</v>
      </c>
      <c r="K196" s="3"/>
      <c r="L196" s="3"/>
      <c r="M196" s="3"/>
      <c r="N196" s="3"/>
      <c r="O196" s="3"/>
      <c r="P196" s="3"/>
      <c r="R196" s="11"/>
      <c r="S196" s="11"/>
      <c r="T196" s="11"/>
      <c r="U196" s="11"/>
      <c r="V196" s="11"/>
      <c r="W196" s="11"/>
      <c r="X196" s="11"/>
    </row>
    <row r="197" spans="2:24" x14ac:dyDescent="0.35">
      <c r="B197" t="s">
        <v>16</v>
      </c>
      <c r="C197" s="3">
        <v>0.18566337625667476</v>
      </c>
      <c r="D197" s="3">
        <v>1.3720536945254862</v>
      </c>
      <c r="E197" s="3">
        <v>0.64642112810607533</v>
      </c>
      <c r="F197" s="3">
        <v>5.1771746742835978</v>
      </c>
      <c r="G197" s="3">
        <v>0.54734753916951184</v>
      </c>
      <c r="H197" s="3">
        <v>1.2051510837872035</v>
      </c>
      <c r="K197" s="3"/>
      <c r="L197" s="3"/>
      <c r="M197" s="3"/>
      <c r="N197" s="3"/>
      <c r="O197" s="3"/>
      <c r="P197" s="3"/>
      <c r="R197" s="11"/>
      <c r="S197" s="11"/>
      <c r="T197" s="11"/>
      <c r="U197" s="11"/>
      <c r="V197" s="11"/>
      <c r="W197" s="11"/>
      <c r="X197" s="11"/>
    </row>
    <row r="198" spans="2:24" x14ac:dyDescent="0.35">
      <c r="B198" t="s">
        <v>17</v>
      </c>
      <c r="C198" s="3">
        <v>0.34603881100542905</v>
      </c>
      <c r="D198" s="3">
        <v>1.5040691035259719</v>
      </c>
      <c r="E198" s="3">
        <v>0.56026576170628217</v>
      </c>
      <c r="F198" s="3">
        <v>3.6073193791213392</v>
      </c>
      <c r="G198" s="3">
        <v>0.52045757383606672</v>
      </c>
      <c r="H198" s="3">
        <v>2.75490459591951</v>
      </c>
      <c r="K198" s="3"/>
      <c r="L198" s="3"/>
      <c r="M198" s="3"/>
      <c r="N198" s="3"/>
      <c r="O198" s="3"/>
      <c r="P198" s="3"/>
      <c r="R198" s="11"/>
      <c r="S198" s="11"/>
      <c r="T198" s="11"/>
      <c r="U198" s="11"/>
      <c r="V198" s="11"/>
      <c r="W198" s="11"/>
      <c r="X198" s="11"/>
    </row>
    <row r="199" spans="2:24" x14ac:dyDescent="0.35">
      <c r="B199" t="s">
        <v>18</v>
      </c>
      <c r="C199" s="3">
        <v>0.20479540354283712</v>
      </c>
      <c r="D199" s="3">
        <v>1.3209313436401233</v>
      </c>
      <c r="E199" s="3">
        <v>0.26570650898681308</v>
      </c>
      <c r="F199" s="3">
        <v>3.1746516495239958</v>
      </c>
      <c r="G199" s="3">
        <v>0.37839251269577528</v>
      </c>
      <c r="H199" s="3">
        <v>1.2451303076787668</v>
      </c>
      <c r="K199" s="3"/>
      <c r="L199" s="3"/>
      <c r="M199" s="3"/>
      <c r="N199" s="3"/>
      <c r="O199" s="3"/>
      <c r="P199" s="3"/>
      <c r="R199" s="11"/>
      <c r="S199" s="11"/>
      <c r="T199" s="11"/>
      <c r="U199" s="11"/>
      <c r="V199" s="11"/>
      <c r="W199" s="11"/>
      <c r="X199" s="11"/>
    </row>
    <row r="200" spans="2:24" x14ac:dyDescent="0.35">
      <c r="B200" t="s">
        <v>19</v>
      </c>
      <c r="C200" s="3">
        <v>0.18381779365274872</v>
      </c>
      <c r="D200" s="3">
        <v>1.2113542843724538</v>
      </c>
      <c r="E200" s="3">
        <v>0.33973404146513358</v>
      </c>
      <c r="F200" s="3">
        <v>5.1650975988944552</v>
      </c>
      <c r="G200" s="3">
        <v>0.38278328396471489</v>
      </c>
      <c r="H200" s="3">
        <v>1.4897409277365015</v>
      </c>
      <c r="K200" s="3"/>
      <c r="L200" s="3"/>
      <c r="M200" s="3"/>
      <c r="N200" s="3"/>
      <c r="O200" s="3"/>
      <c r="P200" s="3"/>
      <c r="R200" s="11"/>
      <c r="S200" s="11"/>
      <c r="T200" s="11"/>
      <c r="U200" s="11"/>
      <c r="V200" s="11"/>
      <c r="W200" s="11"/>
      <c r="X200" s="11"/>
    </row>
    <row r="201" spans="2:24" x14ac:dyDescent="0.35">
      <c r="B201" t="s">
        <v>20</v>
      </c>
      <c r="C201" s="3">
        <v>0.29829534300166965</v>
      </c>
      <c r="D201" s="3">
        <v>1.4142673884284074</v>
      </c>
      <c r="E201" s="3">
        <v>0.18286423607329694</v>
      </c>
      <c r="F201" s="3">
        <v>2.3618324732161682</v>
      </c>
      <c r="G201" s="3">
        <v>0.3672995668596401</v>
      </c>
      <c r="H201" s="3">
        <v>1.5659462165021953</v>
      </c>
      <c r="K201" s="3"/>
      <c r="L201" s="3"/>
      <c r="M201" s="3"/>
      <c r="N201" s="3"/>
      <c r="O201" s="3"/>
      <c r="P201" s="3"/>
      <c r="R201" s="11"/>
      <c r="S201" s="11"/>
      <c r="T201" s="11"/>
      <c r="U201" s="11"/>
      <c r="V201" s="11"/>
      <c r="W201" s="11"/>
      <c r="X201" s="11"/>
    </row>
    <row r="202" spans="2:24" x14ac:dyDescent="0.35">
      <c r="B202" t="s">
        <v>21</v>
      </c>
      <c r="C202" s="3">
        <v>0.26151538114706679</v>
      </c>
      <c r="D202" s="3">
        <v>1.3705552495652287</v>
      </c>
      <c r="E202" s="3">
        <v>9.5503910383756316E-2</v>
      </c>
      <c r="F202" s="3">
        <v>1.7414809950720647</v>
      </c>
      <c r="G202" s="3">
        <v>0.36339661013230889</v>
      </c>
      <c r="H202" s="3">
        <v>2.4949542896829886</v>
      </c>
      <c r="K202" s="3"/>
      <c r="L202" s="3"/>
      <c r="M202" s="3"/>
      <c r="N202" s="3"/>
      <c r="O202" s="3"/>
      <c r="P202" s="3"/>
      <c r="R202" s="11"/>
      <c r="S202" s="11"/>
      <c r="T202" s="11"/>
      <c r="U202" s="11"/>
      <c r="V202" s="11"/>
      <c r="W202" s="11"/>
      <c r="X202" s="11"/>
    </row>
    <row r="203" spans="2:24" x14ac:dyDescent="0.35">
      <c r="B203" t="s">
        <v>113</v>
      </c>
      <c r="C203" s="28">
        <v>0.28686823490466345</v>
      </c>
      <c r="D203" s="28">
        <v>1.1686172455226591</v>
      </c>
      <c r="E203" s="28">
        <v>0.19701559802811194</v>
      </c>
      <c r="F203" s="28">
        <v>1.979716908754195</v>
      </c>
      <c r="G203" s="28">
        <v>0.2916223185789944</v>
      </c>
      <c r="H203" s="28">
        <v>0.65763783201319814</v>
      </c>
      <c r="K203" s="3"/>
      <c r="L203" s="3"/>
      <c r="M203" s="3"/>
      <c r="N203" s="3"/>
      <c r="O203" s="3"/>
      <c r="P203" s="3"/>
      <c r="R203" s="11"/>
      <c r="S203" s="11"/>
      <c r="T203" s="11"/>
      <c r="U203" s="11"/>
      <c r="V203" s="11"/>
      <c r="W203" s="11"/>
      <c r="X203" s="11"/>
    </row>
    <row r="204" spans="2:24" x14ac:dyDescent="0.35">
      <c r="B204" t="s">
        <v>114</v>
      </c>
      <c r="C204" s="28">
        <v>0.27161523491798722</v>
      </c>
      <c r="D204" s="28">
        <v>1.0631830573021548</v>
      </c>
      <c r="E204" s="28">
        <v>0.16036579810937115</v>
      </c>
      <c r="F204" s="28">
        <v>1.829878492690878</v>
      </c>
      <c r="G204" s="28">
        <v>0.26413818686578594</v>
      </c>
      <c r="H204" s="28">
        <v>1.6449962454527773</v>
      </c>
      <c r="K204" s="3"/>
      <c r="L204" s="3"/>
      <c r="M204" s="3"/>
      <c r="N204" s="3"/>
      <c r="O204" s="3"/>
      <c r="P204" s="3"/>
      <c r="R204" s="11"/>
      <c r="S204" s="11"/>
      <c r="T204" s="11"/>
      <c r="U204" s="11"/>
      <c r="V204" s="11"/>
      <c r="W204" s="11"/>
      <c r="X204" s="11"/>
    </row>
    <row r="205" spans="2:24" x14ac:dyDescent="0.35">
      <c r="B205" t="s">
        <v>115</v>
      </c>
      <c r="C205" s="28">
        <v>0.19951669834374153</v>
      </c>
      <c r="D205" s="28">
        <v>1.1547487463859072</v>
      </c>
      <c r="E205" s="28">
        <v>0.28216614553874347</v>
      </c>
      <c r="F205" s="28">
        <v>1.6060903651056535</v>
      </c>
      <c r="G205" s="28">
        <v>0.25774237539414874</v>
      </c>
      <c r="H205" s="28">
        <v>1.8086985728904912</v>
      </c>
      <c r="K205" s="3"/>
      <c r="L205" s="3"/>
      <c r="M205" s="3"/>
      <c r="N205" s="3"/>
      <c r="O205" s="3"/>
      <c r="P205" s="3"/>
      <c r="R205" s="11"/>
      <c r="S205" s="11"/>
      <c r="T205" s="11"/>
      <c r="U205" s="11"/>
      <c r="V205" s="11"/>
      <c r="W205" s="11"/>
      <c r="X205" s="11"/>
    </row>
    <row r="206" spans="2:24" x14ac:dyDescent="0.35">
      <c r="B206" t="s">
        <v>116</v>
      </c>
      <c r="C206" s="28">
        <v>0.20688650468889799</v>
      </c>
      <c r="D206" s="28">
        <v>1.2011046044661442</v>
      </c>
      <c r="E206" s="28">
        <v>0.420816225896536</v>
      </c>
      <c r="F206" s="28">
        <v>1.3096498531052807</v>
      </c>
      <c r="G206" s="28">
        <v>0.21363612891110953</v>
      </c>
      <c r="H206" s="28">
        <v>2.8872184351066745</v>
      </c>
      <c r="K206" s="3"/>
      <c r="L206" s="3"/>
      <c r="M206" s="3"/>
      <c r="N206" s="3"/>
      <c r="O206" s="3"/>
      <c r="P206" s="3"/>
      <c r="R206" s="11"/>
      <c r="S206" s="11"/>
      <c r="T206" s="11"/>
      <c r="U206" s="11"/>
      <c r="V206" s="11"/>
      <c r="W206" s="11"/>
      <c r="X206" s="11"/>
    </row>
    <row r="207" spans="2:24" x14ac:dyDescent="0.35">
      <c r="K207" s="3"/>
      <c r="L207" s="3"/>
      <c r="M207" s="3"/>
      <c r="N207" s="3"/>
      <c r="O207" s="3"/>
      <c r="P207" s="3"/>
      <c r="R207" s="11"/>
      <c r="S207" s="11"/>
      <c r="T207" s="11"/>
      <c r="U207" s="11"/>
      <c r="V207" s="11"/>
      <c r="W207" s="11"/>
      <c r="X207" s="11"/>
    </row>
    <row r="209" spans="2:24" x14ac:dyDescent="0.35">
      <c r="B209" s="76" t="s">
        <v>165</v>
      </c>
      <c r="C209" s="76"/>
      <c r="D209" s="76"/>
      <c r="E209" s="76"/>
      <c r="F209" s="76"/>
      <c r="G209" s="76"/>
      <c r="H209" s="76"/>
    </row>
    <row r="210" spans="2:24" x14ac:dyDescent="0.35">
      <c r="B210" s="66" t="s">
        <v>47</v>
      </c>
      <c r="C210" s="66"/>
      <c r="D210" s="66"/>
      <c r="E210" s="66"/>
      <c r="F210" s="66"/>
      <c r="G210" s="66"/>
      <c r="H210" s="66"/>
    </row>
    <row r="211" spans="2:24" x14ac:dyDescent="0.35">
      <c r="B211" s="3" t="s">
        <v>0</v>
      </c>
      <c r="C211" s="3" t="s">
        <v>1</v>
      </c>
      <c r="D211" s="3" t="s">
        <v>2</v>
      </c>
      <c r="E211" s="3" t="s">
        <v>24</v>
      </c>
      <c r="F211" s="3" t="s">
        <v>3</v>
      </c>
      <c r="G211" s="3" t="s">
        <v>4</v>
      </c>
      <c r="H211" s="3" t="s">
        <v>5</v>
      </c>
      <c r="J211">
        <v>20</v>
      </c>
    </row>
    <row r="212" spans="2:24" x14ac:dyDescent="0.35">
      <c r="B212" s="3" t="s">
        <v>6</v>
      </c>
      <c r="C212" s="3">
        <v>2.293564289341635</v>
      </c>
      <c r="D212" s="3" t="e">
        <v>#DIV/0!</v>
      </c>
      <c r="E212" s="3">
        <v>0.27615456005904954</v>
      </c>
      <c r="F212" s="3">
        <v>1.3828579255879421</v>
      </c>
      <c r="G212" s="3" t="e">
        <v>#DIV/0!</v>
      </c>
      <c r="H212" s="3" t="e">
        <v>#DIV/0!</v>
      </c>
    </row>
    <row r="213" spans="2:24" x14ac:dyDescent="0.35">
      <c r="B213" s="3" t="s">
        <v>7</v>
      </c>
      <c r="C213" s="3">
        <v>1.8154654873972296</v>
      </c>
      <c r="D213" s="3" t="e">
        <v>#DIV/0!</v>
      </c>
      <c r="E213" s="3">
        <v>0.25961709839890257</v>
      </c>
      <c r="F213" s="3">
        <v>1.2543596578918137</v>
      </c>
      <c r="G213" s="3">
        <v>1.9871028846041414</v>
      </c>
      <c r="H213" s="3">
        <v>1.2165930092832695</v>
      </c>
      <c r="K213" s="3"/>
      <c r="L213" s="3"/>
      <c r="M213" s="3"/>
      <c r="N213" s="3"/>
      <c r="O213" s="3"/>
      <c r="P213" s="3"/>
      <c r="R213" s="11"/>
      <c r="S213" s="11"/>
      <c r="T213" s="11"/>
      <c r="U213" s="11"/>
      <c r="V213" s="11"/>
      <c r="W213" s="11"/>
      <c r="X213" s="11"/>
    </row>
    <row r="214" spans="2:24" x14ac:dyDescent="0.35">
      <c r="B214" s="3" t="s">
        <v>8</v>
      </c>
      <c r="C214" s="3">
        <v>2.5299999999999998</v>
      </c>
      <c r="D214" s="3">
        <v>1.8626925490705275</v>
      </c>
      <c r="E214" s="3">
        <v>0.2141218660587022</v>
      </c>
      <c r="F214" s="3">
        <v>1.0870898462174547</v>
      </c>
      <c r="G214" s="3">
        <v>2.575171968228632</v>
      </c>
      <c r="H214" s="3">
        <v>0.88592249066679962</v>
      </c>
      <c r="K214" s="3"/>
      <c r="L214" s="3"/>
      <c r="M214" s="3"/>
      <c r="N214" s="3"/>
      <c r="O214" s="3"/>
      <c r="P214" s="3"/>
      <c r="R214" s="11"/>
      <c r="S214" s="11"/>
      <c r="T214" s="11"/>
      <c r="U214" s="11"/>
      <c r="V214" s="11"/>
      <c r="W214" s="11"/>
      <c r="X214" s="11"/>
    </row>
    <row r="215" spans="2:24" x14ac:dyDescent="0.35">
      <c r="B215" s="3" t="s">
        <v>9</v>
      </c>
      <c r="C215" s="3">
        <v>2.17</v>
      </c>
      <c r="D215" s="3">
        <v>1.887734518814091</v>
      </c>
      <c r="E215" s="3">
        <v>0.16014445881845624</v>
      </c>
      <c r="F215" s="3">
        <v>0.88713868574030919</v>
      </c>
      <c r="G215" s="3">
        <v>2.8975296357411042</v>
      </c>
      <c r="H215" s="3">
        <v>1.123616375249193</v>
      </c>
      <c r="K215" s="3"/>
      <c r="L215" s="3"/>
      <c r="M215" s="3"/>
      <c r="N215" s="3"/>
      <c r="O215" s="3"/>
      <c r="P215" s="3"/>
      <c r="R215" s="11"/>
      <c r="S215" s="11"/>
      <c r="T215" s="11"/>
      <c r="U215" s="11"/>
      <c r="V215" s="11"/>
      <c r="W215" s="11"/>
      <c r="X215" s="11"/>
    </row>
    <row r="216" spans="2:24" x14ac:dyDescent="0.35">
      <c r="B216" s="3" t="s">
        <v>10</v>
      </c>
      <c r="C216" s="3">
        <v>1.8505266089154784</v>
      </c>
      <c r="D216" s="3">
        <v>1.1050470192031503</v>
      </c>
      <c r="E216" s="3">
        <v>0.34102684504696629</v>
      </c>
      <c r="F216" s="3">
        <v>0.90923195971451343</v>
      </c>
      <c r="G216" s="3">
        <v>2.1530581579188062</v>
      </c>
      <c r="H216" s="3">
        <v>1.4026965195236498</v>
      </c>
      <c r="K216" s="3"/>
      <c r="L216" s="3"/>
      <c r="M216" s="3"/>
      <c r="N216" s="3"/>
      <c r="O216" s="3"/>
      <c r="P216" s="3"/>
      <c r="R216" s="11"/>
      <c r="S216" s="11"/>
      <c r="T216" s="11"/>
      <c r="U216" s="11"/>
      <c r="V216" s="11"/>
      <c r="W216" s="11"/>
      <c r="X216" s="11"/>
    </row>
    <row r="217" spans="2:24" x14ac:dyDescent="0.35">
      <c r="B217" s="3" t="s">
        <v>11</v>
      </c>
      <c r="C217" s="3">
        <v>1.3942385660424483</v>
      </c>
      <c r="D217" s="3">
        <v>1.1265285848800748</v>
      </c>
      <c r="E217" s="3">
        <v>0.27799016496027062</v>
      </c>
      <c r="F217" s="3">
        <v>0.75381364517903149</v>
      </c>
      <c r="G217" s="3">
        <v>2.2494569160629392</v>
      </c>
      <c r="H217" s="3">
        <v>1.0341334140775504</v>
      </c>
      <c r="K217" s="3"/>
      <c r="L217" s="3"/>
      <c r="M217" s="3"/>
      <c r="N217" s="3"/>
      <c r="O217" s="3"/>
      <c r="P217" s="3"/>
      <c r="R217" s="11"/>
      <c r="S217" s="11"/>
      <c r="T217" s="11"/>
      <c r="U217" s="11"/>
      <c r="V217" s="11"/>
      <c r="W217" s="11"/>
      <c r="X217" s="11"/>
    </row>
    <row r="218" spans="2:24" x14ac:dyDescent="0.35">
      <c r="B218" s="3" t="s">
        <v>12</v>
      </c>
      <c r="C218" s="3">
        <v>1.0574312203780283</v>
      </c>
      <c r="D218" s="3">
        <v>0.77212676115222212</v>
      </c>
      <c r="E218" s="3">
        <v>0.20328059386118222</v>
      </c>
      <c r="F218" s="3">
        <v>0.45328859060402688</v>
      </c>
      <c r="G218" s="3">
        <v>0.70883530454448207</v>
      </c>
      <c r="H218" s="3">
        <v>1.2384247575084306</v>
      </c>
      <c r="K218" s="3"/>
      <c r="L218" s="3"/>
      <c r="M218" s="3"/>
      <c r="N218" s="3"/>
      <c r="O218" s="3"/>
      <c r="P218" s="3"/>
      <c r="R218" s="11"/>
      <c r="S218" s="11"/>
      <c r="T218" s="11"/>
      <c r="U218" s="11"/>
      <c r="V218" s="11"/>
      <c r="W218" s="11"/>
      <c r="X218" s="11"/>
    </row>
    <row r="219" spans="2:24" x14ac:dyDescent="0.35">
      <c r="B219" s="3" t="s">
        <v>13</v>
      </c>
      <c r="C219" s="3">
        <v>0.91688359755721427</v>
      </c>
      <c r="D219" s="3">
        <v>1.0765184849697014</v>
      </c>
      <c r="E219" s="3">
        <v>0.35416317211816234</v>
      </c>
      <c r="F219" s="3">
        <v>0.42905215393561552</v>
      </c>
      <c r="G219" s="3">
        <v>0.63354604745305299</v>
      </c>
      <c r="H219" s="3">
        <v>1.028088128631033</v>
      </c>
      <c r="K219" s="3"/>
      <c r="L219" s="3"/>
      <c r="M219" s="3"/>
      <c r="N219" s="3"/>
      <c r="O219" s="3"/>
      <c r="P219" s="3"/>
      <c r="R219" s="11"/>
      <c r="S219" s="11"/>
      <c r="T219" s="11"/>
      <c r="U219" s="11"/>
      <c r="V219" s="11"/>
      <c r="W219" s="11"/>
      <c r="X219" s="11"/>
    </row>
    <row r="220" spans="2:24" x14ac:dyDescent="0.35">
      <c r="B220" s="3" t="s">
        <v>14</v>
      </c>
      <c r="C220" s="3">
        <v>1.2660144040372687</v>
      </c>
      <c r="D220" s="3">
        <v>0.70713204941753716</v>
      </c>
      <c r="E220" s="3">
        <v>0.29268834863520865</v>
      </c>
      <c r="F220" s="3">
        <v>0.32558748386281361</v>
      </c>
      <c r="G220" s="3">
        <v>0.75551112082844707</v>
      </c>
      <c r="H220" s="3">
        <v>0.82114082250876275</v>
      </c>
      <c r="K220" s="3"/>
      <c r="L220" s="3"/>
      <c r="M220" s="3"/>
      <c r="N220" s="3"/>
      <c r="O220" s="3"/>
      <c r="P220" s="3"/>
      <c r="R220" s="11"/>
      <c r="S220" s="11"/>
      <c r="T220" s="11"/>
      <c r="U220" s="11"/>
      <c r="V220" s="11"/>
      <c r="W220" s="11"/>
      <c r="X220" s="11"/>
    </row>
    <row r="221" spans="2:24" x14ac:dyDescent="0.35">
      <c r="B221" s="3" t="s">
        <v>15</v>
      </c>
      <c r="C221" s="3">
        <v>0.87790370518607463</v>
      </c>
      <c r="D221" s="3">
        <v>0.60939615739327035</v>
      </c>
      <c r="E221" s="3">
        <v>0.26200168434574356</v>
      </c>
      <c r="F221" s="3">
        <v>0.31199527808333111</v>
      </c>
      <c r="G221" s="3">
        <v>0.83992560937005389</v>
      </c>
      <c r="H221" s="3">
        <v>0.77385825704579114</v>
      </c>
      <c r="K221" s="3"/>
      <c r="L221" s="3"/>
      <c r="M221" s="3"/>
      <c r="N221" s="3"/>
      <c r="O221" s="3"/>
      <c r="P221" s="3"/>
      <c r="R221" s="11"/>
      <c r="S221" s="11"/>
      <c r="T221" s="11"/>
      <c r="U221" s="11"/>
      <c r="V221" s="11"/>
      <c r="W221" s="11"/>
      <c r="X221" s="11"/>
    </row>
    <row r="222" spans="2:24" x14ac:dyDescent="0.35">
      <c r="B222" s="3" t="s">
        <v>16</v>
      </c>
      <c r="C222" s="3">
        <v>0.74479999370950012</v>
      </c>
      <c r="D222" s="3">
        <v>0.70869150523988544</v>
      </c>
      <c r="E222" s="3">
        <v>0.21511469300374989</v>
      </c>
      <c r="F222" s="3">
        <v>0.34933356665791698</v>
      </c>
      <c r="G222" s="3">
        <v>0.77593346676789288</v>
      </c>
      <c r="H222" s="3">
        <v>0.84821505426075738</v>
      </c>
      <c r="K222" s="3"/>
      <c r="L222" s="3"/>
      <c r="M222" s="3"/>
      <c r="N222" s="3"/>
      <c r="O222" s="3"/>
      <c r="P222" s="3"/>
      <c r="R222" s="11"/>
      <c r="S222" s="11"/>
      <c r="T222" s="11"/>
      <c r="U222" s="11"/>
      <c r="V222" s="11"/>
      <c r="W222" s="11"/>
      <c r="X222" s="11"/>
    </row>
    <row r="223" spans="2:24" x14ac:dyDescent="0.35">
      <c r="B223" s="3" t="s">
        <v>17</v>
      </c>
      <c r="C223" s="3">
        <v>0.8641334177361456</v>
      </c>
      <c r="D223" s="3">
        <v>0.94496163094214747</v>
      </c>
      <c r="E223" s="3">
        <v>0.14953511783504517</v>
      </c>
      <c r="F223" s="3">
        <v>0.47968955504851229</v>
      </c>
      <c r="G223" s="3">
        <v>0.84427091944133592</v>
      </c>
      <c r="H223" s="3">
        <v>1.0988206794435114</v>
      </c>
      <c r="K223" s="3"/>
      <c r="L223" s="3"/>
      <c r="M223" s="3"/>
      <c r="N223" s="3"/>
      <c r="O223" s="3"/>
      <c r="P223" s="3"/>
      <c r="R223" s="11"/>
      <c r="S223" s="11"/>
      <c r="T223" s="11"/>
      <c r="U223" s="11"/>
      <c r="V223" s="11"/>
      <c r="W223" s="11"/>
      <c r="X223" s="11"/>
    </row>
    <row r="224" spans="2:24" x14ac:dyDescent="0.35">
      <c r="B224" s="3" t="s">
        <v>18</v>
      </c>
      <c r="C224" s="3">
        <v>0.41105318319336748</v>
      </c>
      <c r="D224" s="3">
        <v>0.49840808704741119</v>
      </c>
      <c r="E224" s="3">
        <v>1.7125820230872751E-2</v>
      </c>
      <c r="F224" s="3">
        <v>0.58022964167328361</v>
      </c>
      <c r="G224" s="3">
        <v>0.6023505115001716</v>
      </c>
      <c r="H224" s="3">
        <v>0.64598252431744152</v>
      </c>
      <c r="K224" s="3"/>
      <c r="L224" s="3"/>
      <c r="M224" s="3"/>
      <c r="N224" s="3"/>
      <c r="O224" s="3"/>
      <c r="P224" s="3"/>
      <c r="R224" s="11"/>
      <c r="S224" s="11"/>
      <c r="T224" s="11"/>
      <c r="U224" s="11"/>
      <c r="V224" s="11"/>
      <c r="W224" s="11"/>
      <c r="X224" s="11"/>
    </row>
    <row r="225" spans="1:42" x14ac:dyDescent="0.35">
      <c r="B225" s="3" t="s">
        <v>19</v>
      </c>
      <c r="C225" s="3">
        <v>0.4395216267042783</v>
      </c>
      <c r="D225" s="3">
        <v>0.5205329547639117</v>
      </c>
      <c r="E225" s="3">
        <v>5.4729803863356206E-2</v>
      </c>
      <c r="F225" s="3">
        <v>0.4199029916338422</v>
      </c>
      <c r="G225" s="3">
        <v>0.5980251048944949</v>
      </c>
      <c r="H225" s="3">
        <v>0.71940771082941868</v>
      </c>
      <c r="K225" s="3"/>
      <c r="L225" s="3"/>
      <c r="M225" s="3"/>
      <c r="N225" s="3"/>
      <c r="O225" s="3"/>
      <c r="P225" s="3"/>
      <c r="R225" s="11"/>
      <c r="S225" s="11"/>
      <c r="T225" s="11"/>
      <c r="U225" s="11"/>
      <c r="V225" s="11"/>
      <c r="W225" s="11"/>
      <c r="X225" s="11"/>
    </row>
    <row r="226" spans="1:42" x14ac:dyDescent="0.35">
      <c r="B226" s="3" t="s">
        <v>20</v>
      </c>
      <c r="C226" s="3">
        <v>0.75521103499365483</v>
      </c>
      <c r="D226" s="3">
        <v>0.54411034803760316</v>
      </c>
      <c r="E226" s="3">
        <v>0.14444033637330597</v>
      </c>
      <c r="F226" s="3">
        <v>0.35609938413038883</v>
      </c>
      <c r="G226" s="3">
        <v>0.44227415018272942</v>
      </c>
      <c r="H226" s="3">
        <v>1.1457576378366678</v>
      </c>
      <c r="K226" s="3"/>
      <c r="L226" s="3"/>
      <c r="M226" s="3"/>
      <c r="N226" s="3"/>
      <c r="O226" s="3"/>
      <c r="P226" s="3"/>
      <c r="R226" s="11"/>
      <c r="S226" s="11"/>
      <c r="T226" s="11"/>
      <c r="U226" s="11"/>
      <c r="V226" s="11"/>
      <c r="W226" s="11"/>
      <c r="X226" s="11"/>
    </row>
    <row r="227" spans="1:42" x14ac:dyDescent="0.35">
      <c r="B227" s="3" t="s">
        <v>21</v>
      </c>
      <c r="C227" s="3">
        <v>0.75073825585660625</v>
      </c>
      <c r="D227" s="3">
        <v>0.82505467364324492</v>
      </c>
      <c r="E227" s="3">
        <v>0.31972501261279201</v>
      </c>
      <c r="F227" s="3">
        <v>0.51567293444915163</v>
      </c>
      <c r="G227" s="3">
        <v>0.32818086035100397</v>
      </c>
      <c r="H227" s="3">
        <v>1.1290121233945505</v>
      </c>
      <c r="K227" s="3"/>
      <c r="L227" s="3"/>
      <c r="M227" s="3"/>
      <c r="N227" s="3"/>
      <c r="O227" s="3"/>
      <c r="P227" s="3"/>
      <c r="R227" s="11"/>
      <c r="S227" s="11"/>
      <c r="T227" s="11"/>
      <c r="U227" s="11"/>
      <c r="V227" s="11"/>
      <c r="W227" s="11"/>
      <c r="X227" s="11"/>
    </row>
    <row r="228" spans="1:42" x14ac:dyDescent="0.35">
      <c r="B228" s="28" t="s">
        <v>113</v>
      </c>
      <c r="C228" s="28">
        <v>0.64780679069287961</v>
      </c>
      <c r="D228" s="28">
        <v>0.58849409939401209</v>
      </c>
      <c r="E228" s="28">
        <v>0.54675631142083769</v>
      </c>
      <c r="F228" s="28">
        <v>0.54762176039862676</v>
      </c>
      <c r="G228" s="28">
        <v>0.35415355721329078</v>
      </c>
      <c r="H228" s="28">
        <v>0.68480399356069555</v>
      </c>
      <c r="K228" s="3"/>
      <c r="L228" s="3"/>
      <c r="M228" s="3"/>
      <c r="N228" s="3"/>
      <c r="O228" s="3"/>
      <c r="P228" s="3"/>
      <c r="R228" s="11"/>
      <c r="S228" s="11"/>
      <c r="T228" s="11"/>
      <c r="U228" s="11"/>
      <c r="V228" s="11"/>
      <c r="W228" s="11"/>
      <c r="X228" s="11"/>
    </row>
    <row r="229" spans="1:42" x14ac:dyDescent="0.35">
      <c r="B229" s="28" t="s">
        <v>114</v>
      </c>
      <c r="C229" s="28">
        <v>0.55625089449734644</v>
      </c>
      <c r="D229" s="28">
        <v>0.56614577738363792</v>
      </c>
      <c r="E229" s="28">
        <v>0.43997901094249431</v>
      </c>
      <c r="F229" s="28">
        <v>0.45154304277206281</v>
      </c>
      <c r="G229" s="28">
        <v>0.31688685774774045</v>
      </c>
      <c r="H229" s="28">
        <v>0.61578777324353418</v>
      </c>
      <c r="K229" s="3"/>
      <c r="L229" s="3"/>
      <c r="M229" s="3"/>
      <c r="N229" s="3"/>
      <c r="O229" s="3"/>
      <c r="P229" s="3"/>
      <c r="R229" s="11"/>
      <c r="S229" s="11"/>
      <c r="T229" s="11"/>
      <c r="U229" s="11"/>
      <c r="V229" s="11"/>
      <c r="W229" s="11"/>
      <c r="X229" s="11"/>
    </row>
    <row r="230" spans="1:42" x14ac:dyDescent="0.35">
      <c r="B230" s="28" t="s">
        <v>115</v>
      </c>
      <c r="C230" s="28">
        <v>0.57840966858529708</v>
      </c>
      <c r="D230" s="28">
        <v>0.7579882270954732</v>
      </c>
      <c r="E230" s="28">
        <v>0.45196578188399306</v>
      </c>
      <c r="F230" s="28">
        <v>0.50196024703328201</v>
      </c>
      <c r="G230" s="28">
        <v>0.38455261477329167</v>
      </c>
      <c r="H230" s="28">
        <v>0.72130612610419176</v>
      </c>
      <c r="K230" s="3"/>
      <c r="L230" s="3"/>
      <c r="M230" s="3"/>
      <c r="N230" s="3"/>
      <c r="O230" s="3"/>
      <c r="P230" s="3"/>
      <c r="R230" s="11"/>
      <c r="S230" s="11"/>
      <c r="T230" s="11"/>
      <c r="U230" s="11"/>
      <c r="V230" s="11"/>
      <c r="W230" s="11"/>
      <c r="X230" s="11"/>
    </row>
    <row r="231" spans="1:42" x14ac:dyDescent="0.35">
      <c r="B231" s="28" t="s">
        <v>116</v>
      </c>
      <c r="C231" s="28">
        <v>0.58919936886038582</v>
      </c>
      <c r="D231" s="28">
        <v>0.70307045735013307</v>
      </c>
      <c r="E231" s="28">
        <v>0.20024519838076985</v>
      </c>
      <c r="F231" s="28">
        <v>0.44023000450310024</v>
      </c>
      <c r="G231" s="28">
        <v>0.31469723778149244</v>
      </c>
      <c r="H231" s="28">
        <v>0.95049184802700004</v>
      </c>
      <c r="K231" s="3"/>
      <c r="L231" s="3"/>
      <c r="M231" s="3"/>
      <c r="N231" s="3"/>
      <c r="O231" s="3"/>
      <c r="P231" s="3"/>
      <c r="R231" s="11"/>
      <c r="S231" s="11"/>
      <c r="T231" s="11"/>
      <c r="U231" s="11"/>
      <c r="V231" s="11"/>
      <c r="W231" s="11"/>
      <c r="X231" s="11"/>
    </row>
    <row r="232" spans="1:42" x14ac:dyDescent="0.35">
      <c r="K232" s="3"/>
      <c r="L232" s="3"/>
      <c r="M232" s="3"/>
      <c r="N232" s="3"/>
      <c r="O232" s="3"/>
      <c r="P232" s="3"/>
      <c r="R232" s="11"/>
      <c r="S232" s="11"/>
      <c r="T232" s="11"/>
      <c r="U232" s="11"/>
      <c r="V232" s="11"/>
      <c r="W232" s="11"/>
      <c r="X232" s="11"/>
    </row>
    <row r="234" spans="1:42" x14ac:dyDescent="0.35">
      <c r="B234" t="s">
        <v>166</v>
      </c>
    </row>
    <row r="235" spans="1:42" x14ac:dyDescent="0.35">
      <c r="B235" t="s">
        <v>48</v>
      </c>
      <c r="H235" s="6" t="s">
        <v>135</v>
      </c>
      <c r="AB235">
        <v>22</v>
      </c>
      <c r="AC235" s="66" t="s">
        <v>149</v>
      </c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</row>
    <row r="237" spans="1:42" x14ac:dyDescent="0.35">
      <c r="B237" t="s">
        <v>0</v>
      </c>
      <c r="C237" t="s">
        <v>1</v>
      </c>
      <c r="D237" t="s">
        <v>2</v>
      </c>
      <c r="E237" t="s">
        <v>24</v>
      </c>
      <c r="F237" t="s">
        <v>3</v>
      </c>
      <c r="G237" t="s">
        <v>4</v>
      </c>
      <c r="H237" t="s">
        <v>5</v>
      </c>
      <c r="I237" t="s">
        <v>144</v>
      </c>
      <c r="J237" t="s">
        <v>167</v>
      </c>
    </row>
    <row r="238" spans="1:42" x14ac:dyDescent="0.35">
      <c r="B238" t="s">
        <v>6</v>
      </c>
      <c r="C238" s="3">
        <v>1.5621112091335355E-2</v>
      </c>
      <c r="D238" s="3" t="e">
        <v>#DIV/0!</v>
      </c>
      <c r="E238" s="3">
        <v>1.5370056586753575E-2</v>
      </c>
      <c r="F238" s="3">
        <v>0.35997501866708342</v>
      </c>
      <c r="G238" s="3" t="e">
        <v>#DIV/0!</v>
      </c>
      <c r="H238" s="3" t="e">
        <v>#DIV/0!</v>
      </c>
      <c r="I238" s="89" t="e">
        <f>SUMPRODUCT(C238:H238,'Subscribers '!AD6:AI6)</f>
        <v>#DIV/0!</v>
      </c>
      <c r="J238" s="3"/>
    </row>
    <row r="239" spans="1:42" x14ac:dyDescent="0.35">
      <c r="A239" s="73"/>
      <c r="B239" t="s">
        <v>7</v>
      </c>
      <c r="C239" s="3">
        <v>1.6056891837925844E-2</v>
      </c>
      <c r="D239" s="3" t="e">
        <v>#DIV/0!</v>
      </c>
      <c r="E239" s="3">
        <v>2.0267168512157603E-2</v>
      </c>
      <c r="F239" s="3">
        <v>0.40533509135826268</v>
      </c>
      <c r="G239" s="3">
        <v>2.2101390523056722E-3</v>
      </c>
      <c r="H239" s="3">
        <v>2.808978215041258E-3</v>
      </c>
      <c r="I239" s="89" t="e">
        <f>SUMPRODUCT(C239:H239,'Subscribers '!AD7:AI7)</f>
        <v>#DIV/0!</v>
      </c>
      <c r="J239" s="3"/>
      <c r="K239" s="3"/>
      <c r="L239" s="3"/>
      <c r="M239" s="3"/>
      <c r="N239" s="3"/>
      <c r="O239" s="3"/>
      <c r="P239" s="3"/>
      <c r="R239" s="11"/>
      <c r="S239" s="11"/>
      <c r="T239" s="11"/>
      <c r="U239" s="11"/>
      <c r="V239" s="11"/>
      <c r="W239" s="11"/>
      <c r="X239" s="11"/>
    </row>
    <row r="240" spans="1:42" x14ac:dyDescent="0.35">
      <c r="A240" s="73"/>
      <c r="B240" t="s">
        <v>8</v>
      </c>
      <c r="C240" s="3">
        <v>2.4689827419823614E-2</v>
      </c>
      <c r="D240" s="3">
        <v>9.6679308295712392E-5</v>
      </c>
      <c r="E240" s="3">
        <v>3.4765433185881968E-2</v>
      </c>
      <c r="F240" s="3">
        <v>0.38065827718092665</v>
      </c>
      <c r="G240" s="3">
        <v>3.1136381575602688E-3</v>
      </c>
      <c r="H240" s="3">
        <v>2.247675899012641E-3</v>
      </c>
      <c r="I240" s="89">
        <f>SUMPRODUCT(C240:H240,'Subscribers '!AD8:AI8)</f>
        <v>2.1838216512975635E-2</v>
      </c>
      <c r="J240" s="3"/>
      <c r="K240" s="3"/>
      <c r="L240" s="3"/>
      <c r="M240" s="3"/>
      <c r="N240" s="3"/>
      <c r="O240" s="3"/>
      <c r="P240" s="3"/>
      <c r="R240" s="11"/>
      <c r="S240" s="11"/>
      <c r="T240" s="11"/>
      <c r="U240" s="11"/>
      <c r="V240" s="11"/>
      <c r="W240" s="11"/>
      <c r="X240" s="11"/>
    </row>
    <row r="241" spans="1:28" x14ac:dyDescent="0.35">
      <c r="A241" s="73"/>
      <c r="B241" t="s">
        <v>9</v>
      </c>
      <c r="C241" s="3">
        <v>2.6304372039140184E-2</v>
      </c>
      <c r="D241" s="3">
        <v>1.7018628265136646E-2</v>
      </c>
      <c r="E241" s="3">
        <v>4.9420702251168049E-2</v>
      </c>
      <c r="F241" s="3">
        <v>0.28258770522698068</v>
      </c>
      <c r="G241" s="3">
        <v>7.6908007768981051E-3</v>
      </c>
      <c r="H241" s="3">
        <v>9.3932440504865596E-3</v>
      </c>
      <c r="I241" s="89">
        <f>SUMPRODUCT(C241:H241,'Subscribers '!AD9:AI9)</f>
        <v>2.7778095877805869E-2</v>
      </c>
      <c r="J241" s="3"/>
      <c r="K241" s="3"/>
      <c r="L241" s="3"/>
      <c r="M241" s="3"/>
      <c r="N241" s="3"/>
      <c r="O241" s="3"/>
      <c r="P241" s="3"/>
      <c r="R241" s="11"/>
      <c r="S241" s="11"/>
      <c r="T241" s="11"/>
      <c r="U241" s="11"/>
      <c r="V241" s="11"/>
      <c r="W241" s="11"/>
      <c r="X241" s="11"/>
      <c r="AA241" s="25" t="s">
        <v>14</v>
      </c>
      <c r="AB241" s="85">
        <v>6.6841013828734586E-2</v>
      </c>
    </row>
    <row r="242" spans="1:28" x14ac:dyDescent="0.35">
      <c r="A242" s="73"/>
      <c r="B242" t="s">
        <v>10</v>
      </c>
      <c r="C242" s="3">
        <v>2.7809522195788541E-2</v>
      </c>
      <c r="D242" s="3">
        <v>1.5328346298034352E-2</v>
      </c>
      <c r="E242" s="3">
        <v>1.7054660414036353E-2</v>
      </c>
      <c r="F242" s="3">
        <v>0.49691677757462033</v>
      </c>
      <c r="G242" s="3">
        <v>8.2322658340630486E-3</v>
      </c>
      <c r="H242" s="3">
        <v>3.9982692402635448E-3</v>
      </c>
      <c r="I242" s="89">
        <f>SUMPRODUCT(C242:H242,'Subscribers '!AD10:AI10)</f>
        <v>3.0162695849360092E-2</v>
      </c>
      <c r="J242" s="3"/>
      <c r="K242" s="3"/>
      <c r="L242" s="3"/>
      <c r="M242" s="3"/>
      <c r="N242" s="3"/>
      <c r="O242" s="3"/>
      <c r="P242" s="3"/>
      <c r="R242" s="11"/>
      <c r="S242" s="11"/>
      <c r="T242" s="11"/>
      <c r="U242" s="11"/>
      <c r="V242" s="11"/>
      <c r="W242" s="11"/>
      <c r="X242" s="11"/>
      <c r="AA242" s="24" t="s">
        <v>15</v>
      </c>
      <c r="AB242" s="86">
        <v>7.2942082639855063E-2</v>
      </c>
    </row>
    <row r="243" spans="1:28" x14ac:dyDescent="0.35">
      <c r="A243" s="73"/>
      <c r="B243" t="s">
        <v>11</v>
      </c>
      <c r="C243" s="3">
        <v>3.220424650231811E-2</v>
      </c>
      <c r="D243" s="3">
        <v>1.8568193963166391E-2</v>
      </c>
      <c r="E243" s="3">
        <v>1.5157147104995036E-2</v>
      </c>
      <c r="F243" s="3">
        <v>0.67596705725457584</v>
      </c>
      <c r="G243" s="3">
        <v>1.0455486572344621E-2</v>
      </c>
      <c r="H243" s="3">
        <v>1.0012276080939976E-2</v>
      </c>
      <c r="I243" s="89">
        <f>SUMPRODUCT(C243:H243,'Subscribers '!AD11:AI11)</f>
        <v>4.0863607834759647E-2</v>
      </c>
      <c r="J243" s="3"/>
      <c r="K243" s="3"/>
      <c r="L243" s="3"/>
      <c r="M243" s="3"/>
      <c r="N243" s="3"/>
      <c r="O243" s="3"/>
      <c r="P243" s="3"/>
      <c r="R243" s="11"/>
      <c r="S243" s="11"/>
      <c r="T243" s="11"/>
      <c r="U243" s="11"/>
      <c r="V243" s="11"/>
      <c r="W243" s="11"/>
      <c r="X243" s="11"/>
      <c r="AA243" s="25" t="s">
        <v>16</v>
      </c>
      <c r="AB243" s="85">
        <v>7.0534122188871284E-2</v>
      </c>
    </row>
    <row r="244" spans="1:28" x14ac:dyDescent="0.35">
      <c r="A244" s="73"/>
      <c r="B244" t="s">
        <v>12</v>
      </c>
      <c r="C244" s="3">
        <v>2.5115585040189192E-2</v>
      </c>
      <c r="D244" s="3">
        <v>2.1320738059503838E-2</v>
      </c>
      <c r="E244" s="3">
        <v>1.3402139238130982E-2</v>
      </c>
      <c r="F244" s="3">
        <v>1.5486275148754363</v>
      </c>
      <c r="G244" s="3">
        <v>9.0102372805657034E-3</v>
      </c>
      <c r="H244" s="3">
        <v>1.2169549905401096E-2</v>
      </c>
      <c r="I244" s="89">
        <f>SUMPRODUCT(C244:H244,'Subscribers '!AD12:AI12)</f>
        <v>7.7024040830200188E-2</v>
      </c>
      <c r="J244" s="3"/>
      <c r="K244" s="3"/>
      <c r="L244" s="3"/>
      <c r="M244" s="3"/>
      <c r="N244" s="3"/>
      <c r="O244" s="3"/>
      <c r="P244" s="3"/>
      <c r="R244" s="11"/>
      <c r="S244" s="11"/>
      <c r="T244" s="11"/>
      <c r="U244" s="11"/>
      <c r="V244" s="11"/>
      <c r="W244" s="11"/>
      <c r="X244" s="11"/>
      <c r="AA244" s="24" t="s">
        <v>17</v>
      </c>
      <c r="AB244" s="86">
        <v>0.14560881141100881</v>
      </c>
    </row>
    <row r="245" spans="1:28" x14ac:dyDescent="0.35">
      <c r="A245" s="74" t="s">
        <v>40</v>
      </c>
      <c r="B245" t="s">
        <v>13</v>
      </c>
      <c r="C245" s="3">
        <v>3.5128446324913312E-2</v>
      </c>
      <c r="D245" s="3">
        <v>3.2291824588344037E-2</v>
      </c>
      <c r="E245" s="3">
        <v>3.7594018308393706E-2</v>
      </c>
      <c r="F245" s="3">
        <v>1.1942789887962966</v>
      </c>
      <c r="G245" s="3">
        <v>1.8177615938271673E-2</v>
      </c>
      <c r="H245" s="3">
        <v>2.5363931436827691E-2</v>
      </c>
      <c r="I245" s="89">
        <f>SUMPRODUCT(C245:H245,'Subscribers '!AD13:AI13)</f>
        <v>7.4552602963656178E-2</v>
      </c>
      <c r="J245" s="3"/>
      <c r="K245" s="3"/>
      <c r="L245" s="3"/>
      <c r="M245" s="3"/>
      <c r="N245" s="3"/>
      <c r="O245" s="3"/>
      <c r="P245" s="3"/>
      <c r="R245" s="11"/>
      <c r="S245" s="11"/>
      <c r="T245" s="11"/>
      <c r="U245" s="11"/>
      <c r="V245" s="11"/>
      <c r="W245" s="11"/>
      <c r="X245" s="11"/>
      <c r="AA245" s="25" t="s">
        <v>18</v>
      </c>
      <c r="AB245" s="85">
        <v>0.14777669289477108</v>
      </c>
    </row>
    <row r="246" spans="1:28" x14ac:dyDescent="0.35">
      <c r="A246" s="74"/>
      <c r="B246" t="s">
        <v>14</v>
      </c>
      <c r="C246" s="3">
        <v>3.4399349193767616E-2</v>
      </c>
      <c r="D246" s="3">
        <v>2.6526963384896036E-2</v>
      </c>
      <c r="E246" s="3">
        <v>2.2895788582905027E-2</v>
      </c>
      <c r="F246" s="3">
        <v>1.2542793537525292</v>
      </c>
      <c r="G246" s="3">
        <v>1.4860605406264117E-2</v>
      </c>
      <c r="H246" s="3">
        <v>1.9083508867104335E-2</v>
      </c>
      <c r="I246" s="89">
        <f>SUMPRODUCT(C246:H246,'Subscribers '!AD14:AI14)</f>
        <v>6.6841013828734586E-2</v>
      </c>
      <c r="J246" s="3"/>
      <c r="K246" s="3"/>
      <c r="L246" s="3"/>
      <c r="M246" s="3"/>
      <c r="N246" s="3"/>
      <c r="O246" s="3"/>
      <c r="P246" s="3"/>
      <c r="R246" s="11"/>
      <c r="S246" s="11"/>
      <c r="T246" s="11"/>
      <c r="U246" s="11"/>
      <c r="V246" s="11"/>
      <c r="W246" s="11"/>
      <c r="X246" s="11"/>
      <c r="AA246" s="24" t="s">
        <v>19</v>
      </c>
      <c r="AB246" s="86">
        <v>0.14774206013722807</v>
      </c>
    </row>
    <row r="247" spans="1:28" x14ac:dyDescent="0.35">
      <c r="A247" s="74"/>
      <c r="B247" t="s">
        <v>15</v>
      </c>
      <c r="C247" s="3">
        <v>6.8698937590784243E-2</v>
      </c>
      <c r="D247" s="3">
        <v>2.8351118731929345E-2</v>
      </c>
      <c r="E247" s="3">
        <v>2.8788227947605789E-2</v>
      </c>
      <c r="F247" s="3">
        <v>1.232855468945435</v>
      </c>
      <c r="G247" s="3">
        <v>2.2728622753595811E-2</v>
      </c>
      <c r="H247" s="3">
        <v>2.3365042421136545E-2</v>
      </c>
      <c r="I247" s="89">
        <f>SUMPRODUCT(C247:H247,'Subscribers '!AD15:AI15)</f>
        <v>7.2942082639855063E-2</v>
      </c>
      <c r="J247" s="3"/>
      <c r="K247" s="3"/>
      <c r="L247" s="3"/>
      <c r="M247" s="3"/>
      <c r="N247" s="3"/>
      <c r="O247" s="3"/>
      <c r="P247" s="3"/>
      <c r="R247" s="11"/>
      <c r="S247" s="11"/>
      <c r="T247" s="11"/>
      <c r="U247" s="11"/>
      <c r="V247" s="11"/>
      <c r="W247" s="11"/>
      <c r="X247" s="11"/>
      <c r="AA247" s="25" t="s">
        <v>20</v>
      </c>
      <c r="AB247" s="85">
        <v>0.15034554517328708</v>
      </c>
    </row>
    <row r="248" spans="1:28" x14ac:dyDescent="0.35">
      <c r="A248" s="74"/>
      <c r="B248" t="s">
        <v>16</v>
      </c>
      <c r="C248" s="3">
        <v>4.528922363796576E-2</v>
      </c>
      <c r="D248" s="3">
        <v>3.7065628508953376E-2</v>
      </c>
      <c r="E248" s="3">
        <v>0.10328205573680889</v>
      </c>
      <c r="F248" s="3">
        <v>0.98330302400602887</v>
      </c>
      <c r="G248" s="3">
        <v>2.5256250772711444E-2</v>
      </c>
      <c r="H248" s="3">
        <v>2.5997844116190789E-2</v>
      </c>
      <c r="I248" s="89">
        <f>SUMPRODUCT(C248:H248,'Subscribers '!AD16:AI16)</f>
        <v>7.0534122188871284E-2</v>
      </c>
      <c r="J248" s="3"/>
      <c r="K248" s="3"/>
      <c r="L248" s="3"/>
      <c r="M248" s="3"/>
      <c r="N248" s="3"/>
      <c r="O248" s="3"/>
      <c r="P248" s="3"/>
      <c r="R248" s="11"/>
      <c r="S248" s="11"/>
      <c r="T248" s="11"/>
      <c r="U248" s="11"/>
      <c r="V248" s="11"/>
      <c r="W248" s="11"/>
      <c r="X248" s="11"/>
      <c r="AA248" s="24" t="s">
        <v>21</v>
      </c>
      <c r="AB248" s="86">
        <v>0.16847583241016456</v>
      </c>
    </row>
    <row r="249" spans="1:28" x14ac:dyDescent="0.35">
      <c r="A249" s="74"/>
      <c r="B249" t="s">
        <v>17</v>
      </c>
      <c r="C249" s="3">
        <v>0.12280757140239658</v>
      </c>
      <c r="D249" s="3">
        <v>9.1101668411110504E-2</v>
      </c>
      <c r="E249" s="3">
        <v>0.18015643450616983</v>
      </c>
      <c r="F249" s="3">
        <v>0.67097340512014536</v>
      </c>
      <c r="G249" s="3">
        <v>9.9658063102537331E-2</v>
      </c>
      <c r="H249" s="3">
        <v>0.14186717087531087</v>
      </c>
      <c r="I249" s="89">
        <f>SUMPRODUCT(C249:H249,'Subscribers '!AD17:AI17)</f>
        <v>0.14560881141100881</v>
      </c>
      <c r="J249" s="3"/>
      <c r="K249" s="3"/>
      <c r="L249" s="3"/>
      <c r="M249" s="3"/>
      <c r="N249" s="3"/>
      <c r="O249" s="3"/>
      <c r="P249" s="3"/>
      <c r="R249" s="11"/>
      <c r="S249" s="11"/>
      <c r="T249" s="11"/>
      <c r="U249" s="11"/>
      <c r="V249" s="11"/>
      <c r="W249" s="11"/>
      <c r="X249" s="11"/>
      <c r="AA249" s="25" t="s">
        <v>113</v>
      </c>
      <c r="AB249" s="85">
        <v>0.20755442099793264</v>
      </c>
    </row>
    <row r="250" spans="1:28" x14ac:dyDescent="0.35">
      <c r="B250" t="s">
        <v>18</v>
      </c>
      <c r="C250" s="3">
        <v>0.16519999459291401</v>
      </c>
      <c r="D250" s="3">
        <v>8.8082520340994327E-2</v>
      </c>
      <c r="E250" s="3">
        <v>4.7620828757801874E-2</v>
      </c>
      <c r="F250" s="3">
        <v>1.0887775926631524</v>
      </c>
      <c r="G250" s="3">
        <v>8.7115303342702607E-2</v>
      </c>
      <c r="H250" s="3">
        <v>0.13395964831204993</v>
      </c>
      <c r="I250" s="89">
        <f>SUMPRODUCT(C250:H250,'Subscribers '!AD18:AI18)</f>
        <v>0.14777669289477108</v>
      </c>
      <c r="J250" s="3"/>
      <c r="K250" s="3"/>
      <c r="L250" s="3"/>
      <c r="M250" s="3"/>
      <c r="N250" s="3"/>
      <c r="O250" s="3"/>
      <c r="P250" s="3"/>
      <c r="R250" s="11"/>
      <c r="S250" s="11"/>
      <c r="T250" s="11"/>
      <c r="U250" s="11"/>
      <c r="V250" s="11"/>
      <c r="W250" s="11"/>
      <c r="X250" s="11"/>
      <c r="AA250" s="24" t="s">
        <v>114</v>
      </c>
      <c r="AB250" s="86">
        <v>0.25418420530641272</v>
      </c>
    </row>
    <row r="251" spans="1:28" x14ac:dyDescent="0.35">
      <c r="B251" t="s">
        <v>19</v>
      </c>
      <c r="C251" s="3">
        <v>0.18634933462032019</v>
      </c>
      <c r="D251" s="3">
        <v>0.10701728989303773</v>
      </c>
      <c r="E251" s="3">
        <v>6.5388143813237667E-2</v>
      </c>
      <c r="F251" s="3">
        <v>1.1514661840585683</v>
      </c>
      <c r="G251" s="3">
        <v>0.12143468801200676</v>
      </c>
      <c r="H251" s="3">
        <v>0.10050357186169202</v>
      </c>
      <c r="I251" s="89">
        <f>SUMPRODUCT(C251:H251,'Subscribers '!AD19:AI19)</f>
        <v>0.14774206013722807</v>
      </c>
      <c r="J251" s="3"/>
      <c r="K251" s="3"/>
      <c r="L251" s="3"/>
      <c r="M251" s="3"/>
      <c r="N251" s="3"/>
      <c r="O251" s="3"/>
      <c r="P251" s="3"/>
      <c r="R251" s="11"/>
      <c r="S251" s="11"/>
      <c r="T251" s="11"/>
      <c r="U251" s="11"/>
      <c r="V251" s="11"/>
      <c r="W251" s="11"/>
      <c r="X251" s="11"/>
      <c r="AA251" s="25" t="s">
        <v>115</v>
      </c>
      <c r="AB251" s="85">
        <v>0.29865300766168507</v>
      </c>
    </row>
    <row r="252" spans="1:28" x14ac:dyDescent="0.35">
      <c r="B252" t="s">
        <v>20</v>
      </c>
      <c r="C252" s="3">
        <v>0.20939969676044232</v>
      </c>
      <c r="D252" s="3">
        <v>0.12294863518025846</v>
      </c>
      <c r="E252" s="3">
        <v>2.4051683695364357E-2</v>
      </c>
      <c r="F252" s="3">
        <v>0.90294029277521126</v>
      </c>
      <c r="G252" s="3">
        <v>0.13180294970791587</v>
      </c>
      <c r="H252" s="3">
        <v>0.11875089200420452</v>
      </c>
      <c r="I252" s="89">
        <f>SUMPRODUCT(C252:H252,'Subscribers '!AD20:AI20)</f>
        <v>0.15034554517328708</v>
      </c>
      <c r="J252" s="3"/>
      <c r="K252" s="3"/>
      <c r="L252" s="3"/>
      <c r="M252" s="3"/>
      <c r="N252" s="3"/>
      <c r="O252" s="3"/>
      <c r="P252" s="3"/>
      <c r="R252" s="11"/>
      <c r="S252" s="11"/>
      <c r="T252" s="11"/>
      <c r="U252" s="11"/>
      <c r="V252" s="11"/>
      <c r="W252" s="11"/>
      <c r="X252" s="11"/>
      <c r="AA252" s="24" t="s">
        <v>116</v>
      </c>
      <c r="AB252" s="86">
        <v>0.37366198175976179</v>
      </c>
    </row>
    <row r="253" spans="1:28" x14ac:dyDescent="0.35">
      <c r="B253" t="s">
        <v>21</v>
      </c>
      <c r="C253" s="3">
        <v>0.20709287759521589</v>
      </c>
      <c r="D253" s="3">
        <v>0.15412724870633623</v>
      </c>
      <c r="E253" s="3">
        <v>2.8391195787007092E-2</v>
      </c>
      <c r="F253" s="3">
        <v>0.78159996518774788</v>
      </c>
      <c r="G253" s="3">
        <v>0.17197208166885056</v>
      </c>
      <c r="H253" s="3">
        <v>0.14506671104823723</v>
      </c>
      <c r="I253" s="89">
        <f>SUMPRODUCT(C253:H253,'Subscribers '!AD21:AI21)</f>
        <v>0.16847583241016456</v>
      </c>
      <c r="J253" s="3"/>
      <c r="K253" s="3"/>
      <c r="L253" s="3"/>
      <c r="M253" s="3"/>
      <c r="N253" s="3"/>
      <c r="O253" s="3"/>
      <c r="P253" s="3"/>
      <c r="R253" s="11"/>
      <c r="S253" s="11"/>
      <c r="T253" s="11"/>
      <c r="U253" s="11"/>
      <c r="V253" s="11"/>
      <c r="W253" s="11"/>
      <c r="X253" s="11"/>
    </row>
    <row r="254" spans="1:28" x14ac:dyDescent="0.35">
      <c r="B254" t="s">
        <v>113</v>
      </c>
      <c r="C254" s="28">
        <v>0.19739482515586182</v>
      </c>
      <c r="D254" s="28">
        <v>0.51330668106556709</v>
      </c>
      <c r="E254" s="28">
        <v>6.7044988428650948E-2</v>
      </c>
      <c r="F254" s="28">
        <v>0.93864228478773215</v>
      </c>
      <c r="G254" s="28">
        <v>0.12804237853857936</v>
      </c>
      <c r="H254" s="28">
        <v>6.0174365557922375E-2</v>
      </c>
      <c r="I254" s="89">
        <f>SUMPRODUCT(C254:H254,'Subscribers '!AD22:AI22)</f>
        <v>0.20755442099793264</v>
      </c>
      <c r="J254" s="3"/>
      <c r="K254" s="3"/>
      <c r="L254" s="3"/>
      <c r="M254" s="3"/>
      <c r="N254" s="3"/>
      <c r="O254" s="3"/>
      <c r="P254" s="3"/>
      <c r="R254" s="11"/>
      <c r="S254" s="11"/>
      <c r="T254" s="11"/>
      <c r="U254" s="11"/>
      <c r="V254" s="11"/>
      <c r="W254" s="11"/>
      <c r="X254" s="11"/>
    </row>
    <row r="255" spans="1:28" x14ac:dyDescent="0.35">
      <c r="B255" t="s">
        <v>114</v>
      </c>
      <c r="C255" s="28">
        <v>0.20133003891205156</v>
      </c>
      <c r="D255" s="28">
        <v>0.55542792668087804</v>
      </c>
      <c r="E255" s="28">
        <v>8.1749081196513848E-2</v>
      </c>
      <c r="F255" s="28">
        <v>1.0916923968943721</v>
      </c>
      <c r="G255" s="28">
        <v>0.18074826748920894</v>
      </c>
      <c r="H255" s="28">
        <v>0.12280683475764083</v>
      </c>
      <c r="I255" s="89">
        <f>SUMPRODUCT(C255:H255,'Subscribers '!AD23:AI23)</f>
        <v>0.25418420530641272</v>
      </c>
      <c r="J255" s="3"/>
      <c r="K255" s="3"/>
      <c r="L255" s="3"/>
      <c r="M255" s="3"/>
      <c r="N255" s="3"/>
      <c r="O255" s="3"/>
      <c r="P255" s="3"/>
      <c r="R255" s="11"/>
      <c r="S255" s="11"/>
      <c r="T255" s="11"/>
      <c r="U255" s="11"/>
      <c r="V255" s="11"/>
      <c r="W255" s="11"/>
      <c r="X255" s="11"/>
    </row>
    <row r="256" spans="1:28" x14ac:dyDescent="0.35">
      <c r="B256" t="s">
        <v>115</v>
      </c>
      <c r="C256" s="28">
        <v>0.22771975330224539</v>
      </c>
      <c r="D256" s="28">
        <v>0.74401777934155022</v>
      </c>
      <c r="E256" s="28">
        <v>0.11748144461128078</v>
      </c>
      <c r="F256" s="28">
        <v>0.99107385931637404</v>
      </c>
      <c r="G256" s="28">
        <v>0.18275871937322652</v>
      </c>
      <c r="H256" s="28">
        <v>0.12680091139143279</v>
      </c>
      <c r="I256" s="89">
        <f>SUMPRODUCT(C256:H256,'Subscribers '!AD24:AI24)</f>
        <v>0.29865300766168507</v>
      </c>
      <c r="J256" s="3"/>
      <c r="K256" s="3"/>
      <c r="L256" s="3"/>
      <c r="M256" s="3"/>
      <c r="N256" s="3"/>
      <c r="O256" s="3"/>
      <c r="P256" s="3"/>
      <c r="R256" s="11"/>
      <c r="S256" s="11"/>
      <c r="T256" s="11"/>
      <c r="U256" s="11"/>
      <c r="V256" s="11"/>
      <c r="W256" s="11"/>
      <c r="X256" s="11"/>
    </row>
    <row r="257" spans="2:25" x14ac:dyDescent="0.35">
      <c r="B257" t="s">
        <v>116</v>
      </c>
      <c r="C257" s="28">
        <v>0.32257806033661957</v>
      </c>
      <c r="D257" s="28">
        <v>0.82576645661863513</v>
      </c>
      <c r="E257" s="28">
        <v>0.27798833230243408</v>
      </c>
      <c r="F257" s="28">
        <v>0.92935483353232773</v>
      </c>
      <c r="G257" s="28">
        <v>0.19634361720602125</v>
      </c>
      <c r="H257" s="28">
        <v>0.20325062851381412</v>
      </c>
      <c r="I257" s="89">
        <f>SUMPRODUCT(C257:H257,'Subscribers '!AD25:AI25)</f>
        <v>0.37366198175976179</v>
      </c>
      <c r="J257" s="3"/>
      <c r="K257" s="3"/>
      <c r="L257" s="3"/>
      <c r="M257" s="3"/>
      <c r="N257" s="3"/>
      <c r="O257" s="3"/>
      <c r="P257" s="3"/>
      <c r="R257" s="11"/>
      <c r="S257" s="11"/>
      <c r="T257" s="11"/>
      <c r="U257" s="11"/>
      <c r="V257" s="11"/>
      <c r="W257" s="11"/>
      <c r="X257" s="11"/>
    </row>
    <row r="258" spans="2:25" x14ac:dyDescent="0.35">
      <c r="C258" s="3"/>
      <c r="D258" s="3"/>
      <c r="E258" s="3"/>
      <c r="F258" s="3"/>
      <c r="G258" s="3"/>
      <c r="H258" s="3"/>
      <c r="K258" s="3"/>
      <c r="L258" s="3"/>
      <c r="M258" s="3"/>
      <c r="N258" s="3"/>
      <c r="O258" s="3"/>
      <c r="P258" s="3"/>
      <c r="R258" s="11"/>
      <c r="S258" s="11"/>
      <c r="T258" s="11"/>
      <c r="U258" s="11"/>
      <c r="V258" s="11"/>
      <c r="W258" s="11"/>
      <c r="X258" s="11"/>
    </row>
    <row r="259" spans="2:25" x14ac:dyDescent="0.35">
      <c r="K259" s="3"/>
      <c r="L259" s="3"/>
      <c r="M259" s="3"/>
      <c r="N259" s="3"/>
      <c r="O259" s="3"/>
      <c r="P259" s="3"/>
      <c r="R259" s="11"/>
      <c r="S259" s="11"/>
      <c r="T259" s="11"/>
      <c r="U259" s="11"/>
      <c r="V259" s="11"/>
      <c r="W259" s="11"/>
      <c r="X259" s="11"/>
    </row>
    <row r="260" spans="2:25" x14ac:dyDescent="0.35">
      <c r="B260" s="66" t="s">
        <v>168</v>
      </c>
      <c r="C260" s="66"/>
      <c r="D260" s="66"/>
      <c r="E260" s="66"/>
      <c r="F260" s="66"/>
      <c r="G260" s="66"/>
      <c r="H260" s="6" t="s">
        <v>135</v>
      </c>
    </row>
    <row r="261" spans="2:25" x14ac:dyDescent="0.35">
      <c r="B261" s="6"/>
    </row>
    <row r="262" spans="2:25" x14ac:dyDescent="0.35">
      <c r="B262" t="s">
        <v>0</v>
      </c>
      <c r="C262" t="s">
        <v>1</v>
      </c>
      <c r="D262" t="s">
        <v>2</v>
      </c>
      <c r="E262" t="s">
        <v>24</v>
      </c>
      <c r="F262" t="s">
        <v>3</v>
      </c>
      <c r="G262" t="s">
        <v>4</v>
      </c>
      <c r="H262" t="s">
        <v>5</v>
      </c>
      <c r="J262">
        <v>23</v>
      </c>
    </row>
    <row r="263" spans="2:25" x14ac:dyDescent="0.35">
      <c r="B263" t="s">
        <v>6</v>
      </c>
      <c r="C263" s="3" t="e">
        <v>#DIV/0!</v>
      </c>
      <c r="D263" s="3" t="e">
        <v>#DIV/0!</v>
      </c>
      <c r="E263" s="3" t="e">
        <v>#DIV/0!</v>
      </c>
      <c r="F263" s="3" t="e">
        <v>#DIV/0!</v>
      </c>
      <c r="G263" s="3" t="e">
        <v>#DIV/0!</v>
      </c>
      <c r="H263" s="3" t="e">
        <v>#DIV/0!</v>
      </c>
    </row>
    <row r="264" spans="2:25" x14ac:dyDescent="0.35">
      <c r="B264" t="s">
        <v>7</v>
      </c>
      <c r="C264" s="3" t="e">
        <v>#DIV/0!</v>
      </c>
      <c r="D264" s="3" t="e">
        <v>#DIV/0!</v>
      </c>
      <c r="E264" s="3" t="e">
        <v>#DIV/0!</v>
      </c>
      <c r="F264" s="3" t="e">
        <v>#DIV/0!</v>
      </c>
      <c r="G264" s="3" t="e">
        <v>#DIV/0!</v>
      </c>
      <c r="H264" s="3" t="e">
        <v>#DIV/0!</v>
      </c>
      <c r="K264" s="3"/>
      <c r="L264" s="3"/>
      <c r="M264" s="3"/>
      <c r="N264" s="3"/>
      <c r="O264" s="3"/>
      <c r="P264" s="3"/>
      <c r="R264" s="11"/>
      <c r="S264" s="11"/>
      <c r="T264" s="11"/>
      <c r="U264" s="11"/>
      <c r="V264" s="11"/>
      <c r="W264" s="11"/>
      <c r="X264" s="11"/>
      <c r="Y264" s="11"/>
    </row>
    <row r="265" spans="2:25" x14ac:dyDescent="0.35">
      <c r="B265" t="s">
        <v>8</v>
      </c>
      <c r="C265" s="3" t="e">
        <v>#DIV/0!</v>
      </c>
      <c r="D265" s="3" t="e">
        <v>#DIV/0!</v>
      </c>
      <c r="E265" s="3" t="e">
        <v>#DIV/0!</v>
      </c>
      <c r="F265" s="3" t="e">
        <v>#DIV/0!</v>
      </c>
      <c r="G265" s="3" t="e">
        <v>#DIV/0!</v>
      </c>
      <c r="H265" s="3" t="e">
        <v>#DIV/0!</v>
      </c>
      <c r="K265" s="3"/>
      <c r="L265" s="3"/>
      <c r="M265" s="3"/>
      <c r="N265" s="3"/>
      <c r="O265" s="3"/>
      <c r="P265" s="3"/>
      <c r="R265" s="11"/>
      <c r="S265" s="11"/>
      <c r="T265" s="11"/>
      <c r="U265" s="11"/>
      <c r="V265" s="11"/>
      <c r="W265" s="11"/>
      <c r="X265" s="11"/>
      <c r="Y265" s="11"/>
    </row>
    <row r="266" spans="2:25" x14ac:dyDescent="0.35">
      <c r="B266" t="s">
        <v>9</v>
      </c>
      <c r="C266" s="3">
        <v>5.6845023394623238E-3</v>
      </c>
      <c r="D266" s="3">
        <v>1.6932367947556495E-2</v>
      </c>
      <c r="E266" s="3">
        <v>1.7040747386079396E-2</v>
      </c>
      <c r="F266" s="3">
        <v>0.29875678696923641</v>
      </c>
      <c r="G266" s="3">
        <v>5.6197568895013789E-3</v>
      </c>
      <c r="H266" s="3">
        <v>9.3932440504865596E-3</v>
      </c>
      <c r="K266" s="3"/>
      <c r="L266" s="3"/>
      <c r="M266" s="3"/>
      <c r="N266" s="3"/>
      <c r="O266" s="3"/>
      <c r="P266" s="3"/>
      <c r="R266" s="11"/>
      <c r="S266" s="11"/>
      <c r="T266" s="11"/>
      <c r="U266" s="11"/>
      <c r="V266" s="11"/>
      <c r="W266" s="11"/>
      <c r="X266" s="11"/>
      <c r="Y266" s="11"/>
    </row>
    <row r="267" spans="2:25" x14ac:dyDescent="0.35">
      <c r="B267" t="s">
        <v>10</v>
      </c>
      <c r="C267" s="3">
        <v>1.7240542254248037E-2</v>
      </c>
      <c r="D267" s="3">
        <v>1.6315486373414182E-2</v>
      </c>
      <c r="E267" s="3">
        <v>5.4389392695130398E-3</v>
      </c>
      <c r="F267" s="3">
        <v>0.94737248058549817</v>
      </c>
      <c r="G267" s="3">
        <v>5.9741291115028503E-3</v>
      </c>
      <c r="H267" s="3">
        <v>3.9982692402635448E-3</v>
      </c>
      <c r="K267" s="3"/>
      <c r="L267" s="3"/>
      <c r="M267" s="3"/>
      <c r="N267" s="3"/>
      <c r="O267" s="3"/>
      <c r="P267" s="3"/>
      <c r="R267" s="11"/>
      <c r="S267" s="11"/>
      <c r="T267" s="11"/>
      <c r="U267" s="11"/>
      <c r="V267" s="11"/>
      <c r="W267" s="11"/>
      <c r="X267" s="11"/>
      <c r="Y267" s="11"/>
    </row>
    <row r="268" spans="2:25" x14ac:dyDescent="0.35">
      <c r="B268" t="s">
        <v>11</v>
      </c>
      <c r="C268" s="3">
        <v>1.4199576802867597E-2</v>
      </c>
      <c r="D268" s="3">
        <v>1.9735891639041495E-2</v>
      </c>
      <c r="E268" s="3">
        <v>4.5601441137937482E-3</v>
      </c>
      <c r="F268" s="3">
        <v>1.3006015974937095</v>
      </c>
      <c r="G268" s="3">
        <v>1.0641872714155216E-2</v>
      </c>
      <c r="H268" s="3">
        <v>1.0012276080939976E-2</v>
      </c>
      <c r="K268" s="3"/>
      <c r="L268" s="3"/>
      <c r="M268" s="3"/>
      <c r="N268" s="3"/>
      <c r="O268" s="3"/>
      <c r="P268" s="3"/>
      <c r="R268" s="11"/>
      <c r="S268" s="11"/>
      <c r="T268" s="11"/>
      <c r="U268" s="11"/>
      <c r="V268" s="11"/>
      <c r="W268" s="11"/>
      <c r="X268" s="11"/>
      <c r="Y268" s="11"/>
    </row>
    <row r="269" spans="2:25" x14ac:dyDescent="0.35">
      <c r="B269" t="s">
        <v>12</v>
      </c>
      <c r="C269" s="3">
        <v>1.4294486393250797E-2</v>
      </c>
      <c r="D269" s="3">
        <v>2.2162421317991305E-2</v>
      </c>
      <c r="E269" s="3">
        <v>1.5087965009604363E-2</v>
      </c>
      <c r="F269" s="3">
        <v>3.7333157605266769</v>
      </c>
      <c r="G269" s="3">
        <v>4.3951526885474289E-2</v>
      </c>
      <c r="H269" s="3">
        <v>3.5277121609798769E-2</v>
      </c>
      <c r="K269" s="3"/>
      <c r="L269" s="3"/>
      <c r="M269" s="3"/>
      <c r="N269" s="3"/>
      <c r="O269" s="3"/>
      <c r="P269" s="3"/>
      <c r="R269" s="11"/>
      <c r="S269" s="11"/>
      <c r="T269" s="11"/>
      <c r="U269" s="11"/>
      <c r="V269" s="11"/>
      <c r="W269" s="11"/>
      <c r="X269" s="11"/>
      <c r="Y269" s="11"/>
    </row>
    <row r="270" spans="2:25" x14ac:dyDescent="0.35">
      <c r="B270" t="s">
        <v>13</v>
      </c>
      <c r="C270" s="3">
        <v>1.6808021541444406E-2</v>
      </c>
      <c r="D270" s="3">
        <v>3.312052721000875E-2</v>
      </c>
      <c r="E270" s="3">
        <v>4.3647920668168798E-2</v>
      </c>
      <c r="F270" s="3">
        <v>3.2058090966173842</v>
      </c>
      <c r="G270" s="3">
        <v>9.9441534924483765E-2</v>
      </c>
      <c r="H270" s="3">
        <v>0.10649793906481246</v>
      </c>
      <c r="K270" s="3"/>
      <c r="L270" s="3"/>
      <c r="M270" s="3"/>
      <c r="N270" s="3"/>
      <c r="O270" s="3"/>
      <c r="P270" s="3"/>
      <c r="R270" s="11"/>
      <c r="S270" s="11"/>
      <c r="T270" s="11"/>
      <c r="U270" s="11"/>
      <c r="V270" s="11"/>
      <c r="W270" s="11"/>
      <c r="X270" s="11"/>
      <c r="Y270" s="11"/>
    </row>
    <row r="271" spans="2:25" x14ac:dyDescent="0.35">
      <c r="B271" t="s">
        <v>14</v>
      </c>
      <c r="C271" s="3">
        <v>1.5259924383921543E-2</v>
      </c>
      <c r="D271" s="3">
        <v>2.865551425030979E-2</v>
      </c>
      <c r="E271" s="3">
        <v>2.2895788582905027E-2</v>
      </c>
      <c r="F271" s="3">
        <v>2.2923645141948024</v>
      </c>
      <c r="G271" s="3">
        <v>1.4224710846264156E-2</v>
      </c>
      <c r="H271" s="3">
        <v>1.9083508867104335E-2</v>
      </c>
      <c r="K271" s="3"/>
      <c r="L271" s="3"/>
      <c r="M271" s="3"/>
      <c r="N271" s="3"/>
      <c r="O271" s="3"/>
      <c r="P271" s="3"/>
      <c r="R271" s="11"/>
      <c r="S271" s="11"/>
      <c r="T271" s="11"/>
      <c r="U271" s="11"/>
      <c r="V271" s="11"/>
      <c r="W271" s="11"/>
      <c r="X271" s="11"/>
      <c r="Y271" s="11"/>
    </row>
    <row r="272" spans="2:25" x14ac:dyDescent="0.35">
      <c r="B272" t="s">
        <v>15</v>
      </c>
      <c r="C272" s="3">
        <v>2.1197275711340873E-2</v>
      </c>
      <c r="D272" s="3">
        <v>3.0608467271571568E-2</v>
      </c>
      <c r="E272" s="3">
        <v>2.8788227947605789E-2</v>
      </c>
      <c r="F272" s="3">
        <v>2.2666980334692908</v>
      </c>
      <c r="G272" s="3">
        <v>2.1857420189788573E-2</v>
      </c>
      <c r="H272" s="3">
        <v>2.3365042421136545E-2</v>
      </c>
      <c r="K272" s="3"/>
      <c r="L272" s="3"/>
      <c r="M272" s="3"/>
      <c r="N272" s="3"/>
      <c r="O272" s="3"/>
      <c r="P272" s="3"/>
      <c r="R272" s="11"/>
      <c r="S272" s="11"/>
      <c r="T272" s="11"/>
      <c r="U272" s="11"/>
      <c r="V272" s="11"/>
      <c r="W272" s="11"/>
      <c r="X272" s="11"/>
      <c r="Y272" s="11"/>
    </row>
    <row r="273" spans="2:25" x14ac:dyDescent="0.35">
      <c r="B273" t="s">
        <v>16</v>
      </c>
      <c r="C273" s="3">
        <v>1.409186747845294E-2</v>
      </c>
      <c r="D273" s="3">
        <v>3.7797331937723513E-2</v>
      </c>
      <c r="E273" s="3">
        <v>0.1450490895545514</v>
      </c>
      <c r="F273" s="3">
        <v>1.8762503200254006</v>
      </c>
      <c r="G273" s="3">
        <v>2.2957656514361071E-2</v>
      </c>
      <c r="H273" s="3">
        <v>2.5997844116190789E-2</v>
      </c>
      <c r="K273" s="3"/>
      <c r="L273" s="3"/>
      <c r="M273" s="3"/>
      <c r="N273" s="3"/>
      <c r="O273" s="3"/>
      <c r="P273" s="3"/>
      <c r="R273" s="11"/>
      <c r="S273" s="11"/>
      <c r="T273" s="11"/>
      <c r="U273" s="11"/>
      <c r="V273" s="11"/>
      <c r="W273" s="11"/>
      <c r="X273" s="11"/>
      <c r="Y273" s="11"/>
    </row>
    <row r="274" spans="2:25" x14ac:dyDescent="0.35">
      <c r="B274" t="s">
        <v>17</v>
      </c>
      <c r="C274" s="3">
        <v>0.21959175647874596</v>
      </c>
      <c r="D274" s="3">
        <v>8.7480428923475725E-2</v>
      </c>
      <c r="E274" s="3">
        <v>0.22105645935290161</v>
      </c>
      <c r="F274" s="3">
        <v>1.1820835901994127</v>
      </c>
      <c r="G274" s="3">
        <v>9.4486854455926916E-2</v>
      </c>
      <c r="H274" s="3">
        <v>0.14186717087531087</v>
      </c>
      <c r="K274" s="3"/>
      <c r="L274" s="3"/>
      <c r="M274" s="3"/>
      <c r="N274" s="3"/>
      <c r="O274" s="3"/>
      <c r="P274" s="3"/>
      <c r="R274" s="11"/>
      <c r="S274" s="11"/>
      <c r="T274" s="11"/>
      <c r="U274" s="11"/>
      <c r="V274" s="11"/>
      <c r="W274" s="11"/>
      <c r="X274" s="11"/>
      <c r="Y274" s="11"/>
    </row>
    <row r="275" spans="2:25" x14ac:dyDescent="0.35">
      <c r="B275" t="s">
        <v>18</v>
      </c>
      <c r="C275" s="3">
        <v>0.20396513398375538</v>
      </c>
      <c r="D275" s="3">
        <v>8.1821444025460238E-2</v>
      </c>
      <c r="E275" s="3">
        <v>4.7620828757801874E-2</v>
      </c>
      <c r="F275" s="3">
        <v>1.1020329038761656</v>
      </c>
      <c r="G275" s="3">
        <v>8.0675054518546632E-2</v>
      </c>
      <c r="H275" s="3">
        <v>8.2898557992856919E-2</v>
      </c>
      <c r="K275" s="3"/>
      <c r="L275" s="3"/>
      <c r="M275" s="3"/>
      <c r="N275" s="3"/>
      <c r="O275" s="3"/>
      <c r="P275" s="3"/>
      <c r="R275" s="11"/>
      <c r="S275" s="11"/>
      <c r="T275" s="11"/>
      <c r="U275" s="11"/>
      <c r="V275" s="11"/>
      <c r="W275" s="11"/>
      <c r="X275" s="11"/>
      <c r="Y275" s="11"/>
    </row>
    <row r="276" spans="2:25" x14ac:dyDescent="0.35">
      <c r="B276" t="s">
        <v>19</v>
      </c>
      <c r="C276" s="3">
        <v>0.68410518536765608</v>
      </c>
      <c r="D276" s="3">
        <v>0.30391921811345879</v>
      </c>
      <c r="E276" s="3">
        <v>0.19616443143971302</v>
      </c>
      <c r="F276" s="3">
        <v>2.0270000000000001</v>
      </c>
      <c r="G276" s="3">
        <v>0.33826654869283623</v>
      </c>
      <c r="H276" s="3">
        <v>0.32426278403927783</v>
      </c>
      <c r="K276" s="3"/>
      <c r="L276" s="3"/>
      <c r="M276" s="3"/>
      <c r="N276" s="3"/>
      <c r="O276" s="3"/>
      <c r="P276" s="3"/>
      <c r="R276" s="11"/>
      <c r="S276" s="11"/>
      <c r="T276" s="11"/>
      <c r="U276" s="11"/>
      <c r="V276" s="11"/>
      <c r="W276" s="11"/>
      <c r="X276" s="11"/>
      <c r="Y276" s="11"/>
    </row>
    <row r="277" spans="2:25" x14ac:dyDescent="0.35">
      <c r="B277" t="s">
        <v>20</v>
      </c>
      <c r="C277" s="3">
        <v>0.25831804065050196</v>
      </c>
      <c r="D277" s="3">
        <v>0.12110205206626296</v>
      </c>
      <c r="E277" s="3">
        <v>1.5122813736523034E-2</v>
      </c>
      <c r="F277" s="3">
        <v>0.91160161068658441</v>
      </c>
      <c r="G277" s="3">
        <v>0.12321533970955123</v>
      </c>
      <c r="H277" s="3">
        <v>0.12745444593496874</v>
      </c>
      <c r="K277" s="3"/>
      <c r="L277" s="3"/>
      <c r="M277" s="3"/>
      <c r="N277" s="3"/>
      <c r="O277" s="3"/>
      <c r="P277" s="3"/>
      <c r="R277" s="11"/>
      <c r="S277" s="11"/>
      <c r="T277" s="11"/>
      <c r="U277" s="11"/>
      <c r="V277" s="11"/>
      <c r="W277" s="11"/>
      <c r="X277" s="11"/>
      <c r="Y277" s="11"/>
    </row>
    <row r="278" spans="2:25" x14ac:dyDescent="0.35">
      <c r="B278" t="s">
        <v>21</v>
      </c>
      <c r="C278" s="3">
        <v>0.75466112657171858</v>
      </c>
      <c r="D278" s="3">
        <v>0.14899999999999999</v>
      </c>
      <c r="E278" s="3">
        <v>5.0707459206063281E-2</v>
      </c>
      <c r="F278" s="3">
        <v>2.3518656895227101</v>
      </c>
      <c r="G278" s="3">
        <v>0.48861960741825106</v>
      </c>
      <c r="H278" s="3">
        <v>0.46770558922856981</v>
      </c>
      <c r="K278" s="3"/>
      <c r="L278" s="3"/>
      <c r="M278" s="3"/>
      <c r="N278" s="3"/>
      <c r="O278" s="3"/>
      <c r="P278" s="3"/>
      <c r="R278" s="11"/>
      <c r="S278" s="11"/>
      <c r="T278" s="11"/>
      <c r="U278" s="11"/>
      <c r="V278" s="11"/>
      <c r="W278" s="11"/>
      <c r="X278" s="11"/>
      <c r="Y278" s="11"/>
    </row>
    <row r="279" spans="2:25" x14ac:dyDescent="0.35">
      <c r="B279" t="s">
        <v>113</v>
      </c>
      <c r="C279" s="28">
        <v>0.19317881144116192</v>
      </c>
      <c r="D279" s="28">
        <v>0.14518348759296698</v>
      </c>
      <c r="E279" s="28">
        <v>3.4752122571190015E-3</v>
      </c>
      <c r="F279" s="28">
        <v>0.95977337759344294</v>
      </c>
      <c r="G279" s="28">
        <v>0.12043985750618409</v>
      </c>
      <c r="H279" s="28">
        <v>6.0174365557922375E-2</v>
      </c>
      <c r="K279" s="3"/>
      <c r="L279" s="3"/>
      <c r="M279" s="3"/>
      <c r="N279" s="3"/>
      <c r="O279" s="3"/>
      <c r="P279" s="3"/>
      <c r="R279" s="11"/>
      <c r="S279" s="11"/>
      <c r="T279" s="11"/>
      <c r="U279" s="11"/>
      <c r="V279" s="11"/>
      <c r="W279" s="11"/>
      <c r="X279" s="11"/>
      <c r="Y279" s="11"/>
    </row>
    <row r="280" spans="2:25" x14ac:dyDescent="0.35">
      <c r="B280" t="s">
        <v>114</v>
      </c>
      <c r="C280" s="28">
        <v>0.2257884257336342</v>
      </c>
      <c r="D280" s="28">
        <v>0.15648564743591017</v>
      </c>
      <c r="E280" s="28">
        <v>3.373328358851201E-3</v>
      </c>
      <c r="F280" s="28">
        <v>1.1146953332255403</v>
      </c>
      <c r="G280" s="28">
        <v>0.16761087918132456</v>
      </c>
      <c r="H280" s="28">
        <v>0.12280683475764083</v>
      </c>
      <c r="K280" s="3"/>
      <c r="L280" s="3"/>
      <c r="M280" s="3"/>
      <c r="N280" s="3"/>
      <c r="O280" s="3"/>
      <c r="P280" s="3"/>
      <c r="R280" s="11"/>
      <c r="S280" s="11"/>
      <c r="T280" s="11"/>
      <c r="U280" s="11"/>
      <c r="V280" s="11"/>
      <c r="W280" s="11"/>
      <c r="X280" s="11"/>
      <c r="Y280" s="11"/>
    </row>
    <row r="281" spans="2:25" x14ac:dyDescent="0.35">
      <c r="B281" t="s">
        <v>115</v>
      </c>
      <c r="C281" s="28">
        <v>0.26030953027423293</v>
      </c>
      <c r="D281" s="28">
        <v>0.20028117406207369</v>
      </c>
      <c r="E281" s="28">
        <v>4.3481429792253433E-3</v>
      </c>
      <c r="F281" s="28">
        <v>1.0113787991158107</v>
      </c>
      <c r="G281" s="28">
        <v>0.17065055676299856</v>
      </c>
      <c r="H281" s="28">
        <v>0.12680091139143279</v>
      </c>
      <c r="K281" s="3"/>
      <c r="L281" s="3"/>
      <c r="M281" s="3"/>
      <c r="N281" s="3"/>
      <c r="O281" s="3"/>
      <c r="P281" s="3"/>
      <c r="R281" s="11"/>
      <c r="S281" s="11"/>
      <c r="T281" s="11"/>
      <c r="U281" s="11"/>
      <c r="V281" s="11"/>
      <c r="W281" s="11"/>
      <c r="X281" s="11"/>
      <c r="Y281" s="11"/>
    </row>
    <row r="282" spans="2:25" x14ac:dyDescent="0.35">
      <c r="B282" t="s">
        <v>116</v>
      </c>
      <c r="C282" s="28">
        <v>0.40021555780739554</v>
      </c>
      <c r="D282" s="28">
        <v>0.28494830956210571</v>
      </c>
      <c r="E282" s="28">
        <v>6.3649791008520799E-3</v>
      </c>
      <c r="F282" s="28">
        <v>0.94229921406630235</v>
      </c>
      <c r="G282" s="28">
        <v>0.18616188027489997</v>
      </c>
      <c r="H282" s="28">
        <v>0.20325062851381412</v>
      </c>
      <c r="K282" s="3"/>
      <c r="L282" s="3"/>
      <c r="M282" s="3"/>
      <c r="N282" s="3"/>
      <c r="O282" s="3"/>
      <c r="P282" s="3"/>
      <c r="R282" s="11"/>
      <c r="S282" s="11"/>
      <c r="T282" s="11"/>
      <c r="U282" s="11"/>
      <c r="V282" s="11"/>
      <c r="W282" s="11"/>
      <c r="X282" s="11"/>
      <c r="Y282" s="11"/>
    </row>
    <row r="283" spans="2:25" x14ac:dyDescent="0.35">
      <c r="K283" s="3"/>
      <c r="L283" s="3"/>
      <c r="M283" s="3"/>
      <c r="N283" s="3"/>
      <c r="O283" s="3"/>
      <c r="P283" s="3"/>
      <c r="R283" s="11"/>
      <c r="S283" s="11"/>
      <c r="T283" s="11"/>
      <c r="U283" s="11"/>
      <c r="V283" s="11"/>
      <c r="W283" s="11"/>
      <c r="X283" s="11"/>
      <c r="Y283" s="11"/>
    </row>
    <row r="285" spans="2:25" x14ac:dyDescent="0.35">
      <c r="B285" s="69" t="s">
        <v>169</v>
      </c>
      <c r="C285" s="69"/>
      <c r="D285" s="69"/>
      <c r="E285" s="69"/>
      <c r="F285" s="69"/>
      <c r="G285" s="69"/>
      <c r="H285" s="69"/>
    </row>
    <row r="286" spans="2:25" x14ac:dyDescent="0.35">
      <c r="B286" s="69" t="s">
        <v>49</v>
      </c>
      <c r="C286" s="69"/>
      <c r="D286" s="69"/>
      <c r="E286" s="69"/>
      <c r="F286" s="69"/>
      <c r="G286" s="69"/>
      <c r="H286" s="2"/>
    </row>
    <row r="287" spans="2:25" x14ac:dyDescent="0.35">
      <c r="B287" t="s">
        <v>0</v>
      </c>
      <c r="C287" t="s">
        <v>1</v>
      </c>
      <c r="D287" t="s">
        <v>2</v>
      </c>
      <c r="E287" t="s">
        <v>24</v>
      </c>
      <c r="F287" t="s">
        <v>3</v>
      </c>
      <c r="G287" t="s">
        <v>4</v>
      </c>
      <c r="H287" t="s">
        <v>5</v>
      </c>
      <c r="J287">
        <v>24</v>
      </c>
    </row>
    <row r="288" spans="2:25" x14ac:dyDescent="0.35">
      <c r="B288" t="s">
        <v>6</v>
      </c>
      <c r="C288" s="3">
        <v>5.9985859169740585E-2</v>
      </c>
      <c r="D288" s="3" t="e">
        <v>#DIV/0!</v>
      </c>
      <c r="E288" s="3">
        <v>2.3980410065200557E-2</v>
      </c>
      <c r="F288" s="3">
        <v>6.1124951628739382E-3</v>
      </c>
      <c r="G288" s="3" t="e">
        <v>#DIV/0!</v>
      </c>
      <c r="H288" s="3" t="e">
        <v>#DIV/0!</v>
      </c>
    </row>
    <row r="289" spans="2:24" x14ac:dyDescent="0.35">
      <c r="B289" t="s">
        <v>7</v>
      </c>
      <c r="C289" s="3">
        <v>5.8124014687142705E-2</v>
      </c>
      <c r="D289" s="3" t="e">
        <v>#DIV/0!</v>
      </c>
      <c r="E289" s="3">
        <v>2.1603819753877578E-2</v>
      </c>
      <c r="F289" s="3">
        <v>7.2020323732409587E-3</v>
      </c>
      <c r="G289" s="3">
        <v>5.5283422273773941E-3</v>
      </c>
      <c r="H289" s="3">
        <v>2.1298511261784387E-3</v>
      </c>
      <c r="J289" s="3"/>
      <c r="K289" s="3"/>
      <c r="L289" s="3"/>
      <c r="M289" s="3"/>
      <c r="N289" s="3"/>
      <c r="O289" s="3"/>
      <c r="Q289" s="11"/>
      <c r="R289" s="11"/>
      <c r="S289" s="11"/>
      <c r="T289" s="11"/>
      <c r="U289" s="11"/>
      <c r="V289" s="11"/>
      <c r="W289" s="11"/>
      <c r="X289" s="11"/>
    </row>
    <row r="290" spans="2:24" x14ac:dyDescent="0.35">
      <c r="B290" t="s">
        <v>8</v>
      </c>
      <c r="C290" s="3">
        <v>0.10176933821435175</v>
      </c>
      <c r="D290" s="3">
        <v>5.752559025298101E-4</v>
      </c>
      <c r="E290" s="3">
        <v>1.3044445144864346E-2</v>
      </c>
      <c r="F290" s="3">
        <v>7.0155401556968753E-3</v>
      </c>
      <c r="G290" s="3">
        <v>9.4429972282839159E-3</v>
      </c>
      <c r="H290" s="3">
        <v>3.5699683580499384E-3</v>
      </c>
      <c r="J290" s="3"/>
      <c r="K290" s="3"/>
      <c r="L290" s="3"/>
      <c r="M290" s="3"/>
      <c r="N290" s="3"/>
      <c r="O290" s="3"/>
      <c r="Q290" s="11"/>
      <c r="R290" s="11"/>
      <c r="S290" s="11"/>
      <c r="T290" s="11"/>
      <c r="U290" s="11"/>
      <c r="V290" s="11"/>
      <c r="W290" s="11"/>
      <c r="X290" s="11"/>
    </row>
    <row r="291" spans="2:24" x14ac:dyDescent="0.35">
      <c r="B291" t="s">
        <v>9</v>
      </c>
      <c r="C291" s="3">
        <v>0.13494120528381751</v>
      </c>
      <c r="D291" s="3">
        <v>2.5852410668571095E-3</v>
      </c>
      <c r="E291" s="3">
        <v>1.1867821161158807E-2</v>
      </c>
      <c r="F291" s="3">
        <v>5.0457171569123606E-3</v>
      </c>
      <c r="G291" s="3">
        <v>1.7257319015742328E-2</v>
      </c>
      <c r="H291" s="3">
        <v>7.2341710590139415E-3</v>
      </c>
      <c r="J291" s="3"/>
      <c r="K291" s="3"/>
      <c r="L291" s="3"/>
      <c r="M291" s="3"/>
      <c r="N291" s="3"/>
      <c r="O291" s="3"/>
      <c r="Q291" s="11"/>
      <c r="R291" s="11"/>
      <c r="S291" s="11"/>
      <c r="T291" s="11"/>
      <c r="U291" s="11"/>
      <c r="V291" s="11"/>
      <c r="W291" s="11"/>
      <c r="X291" s="11"/>
    </row>
    <row r="292" spans="2:24" x14ac:dyDescent="0.35">
      <c r="B292" t="s">
        <v>10</v>
      </c>
      <c r="C292" s="3">
        <v>0.10924938393678463</v>
      </c>
      <c r="D292" s="3">
        <v>2.2513990589221313E-3</v>
      </c>
      <c r="E292" s="3">
        <v>1.5863401044872705E-2</v>
      </c>
      <c r="F292" s="3">
        <v>6.8048472578205654E-3</v>
      </c>
      <c r="G292" s="3">
        <v>1.3166517556099372E-2</v>
      </c>
      <c r="H292" s="3">
        <v>6.8481696649536862E-3</v>
      </c>
      <c r="J292" s="3"/>
      <c r="K292" s="3"/>
      <c r="L292" s="3"/>
      <c r="M292" s="3"/>
      <c r="N292" s="3"/>
      <c r="O292" s="3"/>
      <c r="Q292" s="11"/>
      <c r="R292" s="11"/>
      <c r="S292" s="11"/>
      <c r="T292" s="11"/>
      <c r="U292" s="11"/>
      <c r="V292" s="11"/>
      <c r="W292" s="11"/>
      <c r="X292" s="11"/>
    </row>
    <row r="293" spans="2:24" x14ac:dyDescent="0.35">
      <c r="B293" t="s">
        <v>11</v>
      </c>
      <c r="C293" s="3">
        <v>0.10797544226168876</v>
      </c>
      <c r="D293" s="3">
        <v>2.3768675932387259E-3</v>
      </c>
      <c r="E293" s="3">
        <v>1.3878000700536805E-2</v>
      </c>
      <c r="F293" s="3">
        <v>7.3785998643366149E-3</v>
      </c>
      <c r="G293" s="3">
        <v>1.7530011705154357E-2</v>
      </c>
      <c r="H293" s="3">
        <v>5.8986011897734494E-3</v>
      </c>
      <c r="J293" s="3"/>
      <c r="K293" s="3"/>
      <c r="L293" s="3"/>
      <c r="M293" s="3"/>
      <c r="N293" s="3"/>
      <c r="O293" s="3"/>
      <c r="Q293" s="11"/>
      <c r="R293" s="11"/>
      <c r="S293" s="11"/>
      <c r="T293" s="11"/>
      <c r="U293" s="11"/>
      <c r="V293" s="11"/>
      <c r="W293" s="11"/>
      <c r="X293" s="11"/>
    </row>
    <row r="294" spans="2:24" x14ac:dyDescent="0.35">
      <c r="B294" t="s">
        <v>12</v>
      </c>
      <c r="C294" s="3">
        <v>7.5836473183015674E-2</v>
      </c>
      <c r="D294" s="3">
        <v>1.531209498724863E-3</v>
      </c>
      <c r="E294" s="3">
        <v>1.283027470648581E-2</v>
      </c>
      <c r="F294" s="3">
        <v>9.1035226300696277E-3</v>
      </c>
      <c r="G294" s="3">
        <v>1.1791560542843971E-2</v>
      </c>
      <c r="H294" s="3">
        <v>4.8961941945828572E-3</v>
      </c>
      <c r="J294" s="3"/>
      <c r="K294" s="3"/>
      <c r="L294" s="3"/>
      <c r="M294" s="3"/>
      <c r="N294" s="3"/>
      <c r="O294" s="3"/>
      <c r="Q294" s="11"/>
      <c r="R294" s="11"/>
      <c r="S294" s="11"/>
      <c r="T294" s="11"/>
      <c r="U294" s="11"/>
      <c r="V294" s="11"/>
      <c r="W294" s="11"/>
      <c r="X294" s="11"/>
    </row>
    <row r="295" spans="2:24" x14ac:dyDescent="0.35">
      <c r="B295" t="s">
        <v>13</v>
      </c>
      <c r="C295" s="3">
        <v>9.5089103602207806E-2</v>
      </c>
      <c r="D295" s="3">
        <v>3.0414329116100086E-3</v>
      </c>
      <c r="E295" s="3">
        <v>1.8723014319883203E-2</v>
      </c>
      <c r="F295" s="3">
        <v>5.5836702407248357E-3</v>
      </c>
      <c r="G295" s="3">
        <v>1.8990161716610506E-2</v>
      </c>
      <c r="H295" s="3">
        <v>7.6551766235071926E-3</v>
      </c>
      <c r="J295" s="3"/>
      <c r="K295" s="3"/>
      <c r="L295" s="3"/>
      <c r="M295" s="3"/>
      <c r="N295" s="3"/>
      <c r="O295" s="3"/>
      <c r="Q295" s="11"/>
      <c r="R295" s="11"/>
      <c r="S295" s="11"/>
      <c r="T295" s="11"/>
      <c r="U295" s="11"/>
      <c r="V295" s="11"/>
      <c r="W295" s="11"/>
      <c r="X295" s="11"/>
    </row>
    <row r="296" spans="2:24" x14ac:dyDescent="0.35">
      <c r="B296" t="s">
        <v>14</v>
      </c>
      <c r="C296" s="3">
        <v>0.14707574344535745</v>
      </c>
      <c r="D296" s="3">
        <v>2.1718008608405683E-3</v>
      </c>
      <c r="E296" s="3">
        <v>1.1734832868382299E-2</v>
      </c>
      <c r="F296" s="3">
        <v>6.452287215775193E-3</v>
      </c>
      <c r="G296" s="3">
        <v>2.355762831103167E-2</v>
      </c>
      <c r="H296" s="3">
        <v>5.741522735563275E-3</v>
      </c>
      <c r="J296" s="3"/>
      <c r="K296" s="3"/>
      <c r="L296" s="3"/>
      <c r="M296" s="3"/>
      <c r="N296" s="3"/>
      <c r="O296" s="3"/>
      <c r="Q296" s="11"/>
      <c r="R296" s="11"/>
      <c r="S296" s="11"/>
      <c r="T296" s="11"/>
      <c r="U296" s="11"/>
      <c r="V296" s="11"/>
      <c r="W296" s="11"/>
      <c r="X296" s="11"/>
    </row>
    <row r="297" spans="2:24" x14ac:dyDescent="0.35">
      <c r="B297" t="s">
        <v>15</v>
      </c>
      <c r="C297" s="3">
        <v>0.15283254466291038</v>
      </c>
      <c r="D297" s="3">
        <v>2.5163398692810458E-3</v>
      </c>
      <c r="E297" s="3">
        <v>1.5076128397789245E-2</v>
      </c>
      <c r="F297" s="3">
        <v>7.5080219165002448E-3</v>
      </c>
      <c r="G297" s="3">
        <v>3.1863786355433688E-2</v>
      </c>
      <c r="H297" s="3">
        <v>5.0483310201735561E-3</v>
      </c>
      <c r="J297" s="3"/>
      <c r="K297" s="3"/>
      <c r="L297" s="3"/>
      <c r="M297" s="3"/>
      <c r="N297" s="3"/>
      <c r="O297" s="3"/>
      <c r="Q297" s="11"/>
      <c r="R297" s="11"/>
      <c r="S297" s="11"/>
      <c r="T297" s="11"/>
      <c r="U297" s="11"/>
      <c r="V297" s="11"/>
      <c r="W297" s="11"/>
      <c r="X297" s="11"/>
    </row>
    <row r="298" spans="2:24" x14ac:dyDescent="0.35">
      <c r="B298" t="s">
        <v>16</v>
      </c>
      <c r="C298" s="3">
        <v>0.19875961434536762</v>
      </c>
      <c r="D298" s="3">
        <v>4.3070421186217466E-3</v>
      </c>
      <c r="E298" s="3">
        <v>7.4181915068372052E-3</v>
      </c>
      <c r="F298" s="3">
        <v>6.4823394267843086E-3</v>
      </c>
      <c r="G298" s="3">
        <v>5.0005000316690577E-2</v>
      </c>
      <c r="H298" s="3">
        <v>5.675738176268129E-3</v>
      </c>
      <c r="J298" s="3"/>
      <c r="K298" s="3"/>
      <c r="L298" s="3"/>
      <c r="M298" s="3"/>
      <c r="N298" s="3"/>
      <c r="O298" s="3"/>
      <c r="Q298" s="11"/>
      <c r="R298" s="11"/>
      <c r="S298" s="11"/>
      <c r="T298" s="11"/>
      <c r="U298" s="11"/>
      <c r="V298" s="11"/>
      <c r="W298" s="11"/>
      <c r="X298" s="11"/>
    </row>
    <row r="299" spans="2:24" x14ac:dyDescent="0.35">
      <c r="B299" t="s">
        <v>17</v>
      </c>
      <c r="C299" s="3">
        <v>0.1941840145010327</v>
      </c>
      <c r="D299" s="3">
        <v>8.7961421122714142E-3</v>
      </c>
      <c r="E299" s="3">
        <v>9.3739666745972176E-3</v>
      </c>
      <c r="F299" s="3">
        <v>8.0923313482979108E-3</v>
      </c>
      <c r="G299" s="3">
        <v>8.4636343891345486E-2</v>
      </c>
      <c r="H299" s="3">
        <v>1.0628385837689075E-2</v>
      </c>
      <c r="J299" s="3"/>
      <c r="K299" s="3"/>
      <c r="L299" s="3"/>
      <c r="M299" s="3"/>
      <c r="N299" s="3"/>
      <c r="O299" s="3"/>
      <c r="Q299" s="11"/>
      <c r="R299" s="11"/>
      <c r="S299" s="11"/>
      <c r="T299" s="11"/>
      <c r="U299" s="11"/>
      <c r="V299" s="11"/>
      <c r="W299" s="11"/>
      <c r="X299" s="11"/>
    </row>
    <row r="300" spans="2:24" x14ac:dyDescent="0.35">
      <c r="B300" t="s">
        <v>18</v>
      </c>
      <c r="C300" s="3">
        <v>0.1481817850867865</v>
      </c>
      <c r="D300" s="3">
        <v>3.899192040124361E-3</v>
      </c>
      <c r="E300" s="3">
        <v>3.6774261334598548E-3</v>
      </c>
      <c r="F300" s="3">
        <v>1.5348473826190959E-2</v>
      </c>
      <c r="G300" s="3">
        <v>5.1794609022224679E-2</v>
      </c>
      <c r="H300" s="3">
        <v>7.1229741537077807E-3</v>
      </c>
      <c r="J300" s="3"/>
      <c r="K300" s="3"/>
      <c r="L300" s="3"/>
      <c r="M300" s="3"/>
      <c r="N300" s="3"/>
      <c r="O300" s="3"/>
      <c r="Q300" s="11"/>
      <c r="R300" s="11"/>
      <c r="S300" s="11"/>
      <c r="T300" s="11"/>
      <c r="U300" s="11"/>
      <c r="V300" s="11"/>
      <c r="W300" s="11"/>
      <c r="X300" s="11"/>
    </row>
    <row r="301" spans="2:24" x14ac:dyDescent="0.35">
      <c r="B301" t="s">
        <v>19</v>
      </c>
      <c r="C301" s="3">
        <v>0.24580982604607426</v>
      </c>
      <c r="D301" s="3">
        <v>5.0494902469301389E-3</v>
      </c>
      <c r="E301" s="3">
        <v>1.255334542380101E-2</v>
      </c>
      <c r="F301" s="3">
        <v>1.0489046735462309E-2</v>
      </c>
      <c r="G301" s="3">
        <v>6.7669437603713203E-2</v>
      </c>
      <c r="H301" s="3">
        <v>7.589324494991681E-3</v>
      </c>
      <c r="J301" s="3"/>
      <c r="K301" s="3"/>
      <c r="L301" s="3"/>
      <c r="M301" s="3"/>
      <c r="N301" s="3"/>
      <c r="O301" s="3"/>
      <c r="Q301" s="11"/>
      <c r="R301" s="11"/>
      <c r="S301" s="11"/>
      <c r="T301" s="11"/>
      <c r="U301" s="11"/>
      <c r="V301" s="11"/>
      <c r="W301" s="11"/>
      <c r="X301" s="11"/>
    </row>
    <row r="302" spans="2:24" x14ac:dyDescent="0.35">
      <c r="B302" t="s">
        <v>20</v>
      </c>
      <c r="C302" s="3">
        <v>0.46061532832659013</v>
      </c>
      <c r="D302" s="3">
        <v>8.3088306181310755E-3</v>
      </c>
      <c r="E302" s="3">
        <v>7.1026912495864162E-3</v>
      </c>
      <c r="F302" s="3">
        <v>7.9463801079917035E-3</v>
      </c>
      <c r="G302" s="3">
        <v>6.0419877499214618E-2</v>
      </c>
      <c r="H302" s="3">
        <v>6.7955229495861545E-3</v>
      </c>
      <c r="J302" s="3"/>
      <c r="K302" s="3"/>
      <c r="L302" s="3"/>
      <c r="M302" s="3"/>
      <c r="N302" s="3"/>
      <c r="O302" s="3"/>
      <c r="Q302" s="11"/>
      <c r="R302" s="11"/>
      <c r="S302" s="11"/>
      <c r="T302" s="11"/>
      <c r="U302" s="11"/>
      <c r="V302" s="11"/>
      <c r="W302" s="11"/>
      <c r="X302" s="11"/>
    </row>
    <row r="303" spans="2:24" x14ac:dyDescent="0.35">
      <c r="B303" t="s">
        <v>21</v>
      </c>
      <c r="C303" s="3">
        <v>0.56216035289799693</v>
      </c>
      <c r="D303" s="3">
        <v>1.5795944210807402E-2</v>
      </c>
      <c r="E303" s="3">
        <v>2.1259925820863876E-2</v>
      </c>
      <c r="F303" s="3">
        <v>1.4129909208755521E-2</v>
      </c>
      <c r="G303" s="3">
        <v>0.10815681191465594</v>
      </c>
      <c r="H303" s="3">
        <v>1.4935181850918258E-2</v>
      </c>
      <c r="J303" s="3"/>
      <c r="K303" s="3"/>
      <c r="L303" s="3"/>
      <c r="M303" s="3"/>
      <c r="N303" s="3"/>
      <c r="O303" s="3"/>
      <c r="Q303" s="11"/>
      <c r="R303" s="11"/>
      <c r="S303" s="11"/>
      <c r="T303" s="11"/>
      <c r="U303" s="11"/>
      <c r="V303" s="11"/>
      <c r="W303" s="11"/>
      <c r="X303" s="11"/>
    </row>
    <row r="304" spans="2:24" x14ac:dyDescent="0.35">
      <c r="B304" t="s">
        <v>113</v>
      </c>
      <c r="C304" s="28">
        <v>0.58874732704969901</v>
      </c>
      <c r="D304" s="28">
        <v>1.2214353391757979E-2</v>
      </c>
      <c r="E304" s="28">
        <v>5.0060516144752237E-2</v>
      </c>
      <c r="F304" s="28">
        <v>2.0168592104855148E-2</v>
      </c>
      <c r="G304" s="28">
        <v>0.11019814098472132</v>
      </c>
      <c r="H304" s="28">
        <v>1.1338305418565432E-2</v>
      </c>
      <c r="J304" s="3"/>
      <c r="K304" s="3"/>
      <c r="L304" s="3"/>
      <c r="M304" s="3"/>
      <c r="N304" s="3"/>
      <c r="O304" s="3"/>
      <c r="Q304" s="11"/>
      <c r="R304" s="11"/>
      <c r="S304" s="11"/>
      <c r="T304" s="11"/>
      <c r="U304" s="11"/>
      <c r="V304" s="11"/>
      <c r="W304" s="11"/>
      <c r="X304" s="11"/>
    </row>
    <row r="305" spans="2:8" x14ac:dyDescent="0.35">
      <c r="B305" t="s">
        <v>114</v>
      </c>
      <c r="C305" s="28">
        <v>0.60275816028677331</v>
      </c>
      <c r="D305" s="28">
        <v>1.4836395580364087E-2</v>
      </c>
      <c r="E305" s="28">
        <v>4.9619338344124277E-2</v>
      </c>
      <c r="F305" s="28">
        <v>2.2826994274776625E-2</v>
      </c>
      <c r="G305" s="28">
        <v>0.10681604279181757</v>
      </c>
      <c r="H305" s="28">
        <v>1.4611525785553929E-2</v>
      </c>
    </row>
    <row r="306" spans="2:8" x14ac:dyDescent="0.35">
      <c r="B306" t="s">
        <v>115</v>
      </c>
      <c r="C306" s="28">
        <v>0.6452938893535145</v>
      </c>
      <c r="D306" s="28">
        <v>2.4243067763938583E-2</v>
      </c>
      <c r="E306" s="28">
        <v>5.4675283339265586E-2</v>
      </c>
      <c r="F306" s="28">
        <v>2.9916894834595687E-2</v>
      </c>
      <c r="G306" s="28">
        <v>0.17842500301082823</v>
      </c>
      <c r="H306" s="28">
        <v>2.9145006807404325E-2</v>
      </c>
    </row>
    <row r="307" spans="2:8" x14ac:dyDescent="0.35">
      <c r="B307" t="s">
        <v>116</v>
      </c>
      <c r="C307" s="28">
        <v>0.72967246907924876</v>
      </c>
      <c r="D307" s="28">
        <v>2.8720110865120399E-2</v>
      </c>
      <c r="E307" s="28">
        <v>3.8707667723615162E-2</v>
      </c>
      <c r="F307" s="28">
        <v>2.0168592104855148E-2</v>
      </c>
      <c r="G307" s="28">
        <v>0.1825387655021288</v>
      </c>
      <c r="H307" s="28">
        <v>3.6927127884347911E-2</v>
      </c>
    </row>
  </sheetData>
  <mergeCells count="27">
    <mergeCell ref="AC235:AP235"/>
    <mergeCell ref="AB157:AP157"/>
    <mergeCell ref="B2:H2"/>
    <mergeCell ref="B3:H3"/>
    <mergeCell ref="B209:H209"/>
    <mergeCell ref="B210:H210"/>
    <mergeCell ref="B54:H54"/>
    <mergeCell ref="B55:H55"/>
    <mergeCell ref="B130:H130"/>
    <mergeCell ref="B131:H131"/>
    <mergeCell ref="B185:H185"/>
    <mergeCell ref="B28:H28"/>
    <mergeCell ref="A5:A11"/>
    <mergeCell ref="A12:A15"/>
    <mergeCell ref="B285:H285"/>
    <mergeCell ref="B286:G286"/>
    <mergeCell ref="B80:H80"/>
    <mergeCell ref="B81:H81"/>
    <mergeCell ref="B106:H106"/>
    <mergeCell ref="A239:A244"/>
    <mergeCell ref="A245:A249"/>
    <mergeCell ref="A83:A89"/>
    <mergeCell ref="A161:A167"/>
    <mergeCell ref="A168:A171"/>
    <mergeCell ref="A90:A95"/>
    <mergeCell ref="B157:H157"/>
    <mergeCell ref="B260:G260"/>
  </mergeCells>
  <pageMargins left="0.7" right="0.7" top="0.75" bottom="0.75" header="0.3" footer="0.3"/>
  <pageSetup orientation="portrait" r:id="rId1"/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A413"/>
  <sheetViews>
    <sheetView topLeftCell="A394" zoomScaleNormal="100" workbookViewId="0">
      <selection activeCell="G389" sqref="G389"/>
    </sheetView>
  </sheetViews>
  <sheetFormatPr defaultRowHeight="14.5" x14ac:dyDescent="0.35"/>
  <cols>
    <col min="2" max="2" width="10.81640625" customWidth="1"/>
    <col min="3" max="5" width="13.81640625" customWidth="1"/>
    <col min="6" max="6" width="14.7265625" customWidth="1"/>
    <col min="7" max="7" width="19" customWidth="1"/>
    <col min="8" max="8" width="13.81640625" customWidth="1"/>
  </cols>
  <sheetData>
    <row r="2" spans="2:24" ht="27" customHeight="1" x14ac:dyDescent="0.35">
      <c r="B2" s="72" t="s">
        <v>170</v>
      </c>
      <c r="C2" s="72"/>
      <c r="D2" s="72"/>
      <c r="E2" s="72"/>
      <c r="F2" s="72"/>
      <c r="G2" s="72"/>
      <c r="J2">
        <v>25</v>
      </c>
    </row>
    <row r="3" spans="2:24" x14ac:dyDescent="0.35">
      <c r="B3" s="66" t="s">
        <v>50</v>
      </c>
      <c r="C3" s="66"/>
      <c r="D3" s="66"/>
      <c r="E3" s="66"/>
      <c r="F3" s="66"/>
    </row>
    <row r="4" spans="2:24" x14ac:dyDescent="0.35">
      <c r="B4" t="s">
        <v>0</v>
      </c>
      <c r="C4" t="s">
        <v>1</v>
      </c>
      <c r="D4" t="s">
        <v>2</v>
      </c>
      <c r="E4" t="s">
        <v>24</v>
      </c>
      <c r="F4" t="s">
        <v>3</v>
      </c>
      <c r="G4" t="s">
        <v>4</v>
      </c>
      <c r="H4" t="s">
        <v>5</v>
      </c>
    </row>
    <row r="5" spans="2:24" x14ac:dyDescent="0.35">
      <c r="B5" t="s">
        <v>6</v>
      </c>
      <c r="C5" s="3" t="e">
        <v>#DIV/0!</v>
      </c>
      <c r="D5" s="3" t="e">
        <v>#DIV/0!</v>
      </c>
      <c r="E5" s="3" t="e">
        <v>#DIV/0!</v>
      </c>
      <c r="F5" s="3" t="e">
        <v>#DIV/0!</v>
      </c>
      <c r="G5" s="3" t="e">
        <v>#DIV/0!</v>
      </c>
      <c r="H5" s="3" t="e">
        <v>#DIV/0!</v>
      </c>
      <c r="K5" s="3"/>
      <c r="L5" s="3"/>
      <c r="M5" s="3"/>
      <c r="N5" s="3"/>
      <c r="O5" s="3"/>
      <c r="P5" s="3"/>
      <c r="R5" s="11"/>
      <c r="S5" s="11"/>
      <c r="T5" s="11"/>
      <c r="U5" s="11"/>
      <c r="V5" s="11"/>
      <c r="W5" s="11"/>
      <c r="X5" s="11"/>
    </row>
    <row r="6" spans="2:24" x14ac:dyDescent="0.35">
      <c r="B6" t="s">
        <v>7</v>
      </c>
      <c r="C6" s="3" t="e">
        <v>#DIV/0!</v>
      </c>
      <c r="D6" s="3" t="e">
        <v>#DIV/0!</v>
      </c>
      <c r="E6" s="3" t="e">
        <v>#DIV/0!</v>
      </c>
      <c r="F6" s="3" t="e">
        <v>#DIV/0!</v>
      </c>
      <c r="G6" s="3" t="e">
        <v>#DIV/0!</v>
      </c>
      <c r="H6" s="3" t="e">
        <v>#DIV/0!</v>
      </c>
      <c r="K6" s="3"/>
      <c r="L6" s="3"/>
      <c r="M6" s="3"/>
      <c r="N6" s="3"/>
      <c r="O6" s="3"/>
      <c r="P6" s="3"/>
      <c r="R6" s="11"/>
      <c r="S6" s="11"/>
      <c r="T6" s="11"/>
      <c r="U6" s="11"/>
      <c r="V6" s="11"/>
      <c r="W6" s="11"/>
      <c r="X6" s="11"/>
    </row>
    <row r="7" spans="2:24" x14ac:dyDescent="0.35">
      <c r="B7" t="s">
        <v>8</v>
      </c>
      <c r="C7" s="3">
        <v>13.200286318514157</v>
      </c>
      <c r="D7" s="3">
        <v>16.518009960802843</v>
      </c>
      <c r="E7" s="3">
        <v>102.75704158327122</v>
      </c>
      <c r="F7" s="3">
        <v>32.504534155372319</v>
      </c>
      <c r="G7" s="3">
        <v>57.338391605026459</v>
      </c>
      <c r="H7" s="3">
        <v>17.711573757273865</v>
      </c>
      <c r="K7" s="3"/>
      <c r="L7" s="3"/>
      <c r="M7" s="3"/>
      <c r="N7" s="3"/>
      <c r="O7" s="3"/>
      <c r="P7" s="3"/>
      <c r="R7" s="11"/>
      <c r="S7" s="11"/>
      <c r="T7" s="11"/>
      <c r="U7" s="11"/>
      <c r="V7" s="11"/>
      <c r="W7" s="11"/>
      <c r="X7" s="11"/>
    </row>
    <row r="8" spans="2:24" x14ac:dyDescent="0.35">
      <c r="B8" t="s">
        <v>9</v>
      </c>
      <c r="C8" s="3">
        <v>10.847565717120116</v>
      </c>
      <c r="D8" s="3">
        <v>20.455530007664368</v>
      </c>
      <c r="E8" s="3" t="e">
        <v>#DIV/0!</v>
      </c>
      <c r="F8" s="3">
        <v>28.325456994528018</v>
      </c>
      <c r="G8" s="3">
        <v>78.106015721100789</v>
      </c>
      <c r="H8" s="3" t="e">
        <v>#DIV/0!</v>
      </c>
      <c r="K8" s="3"/>
      <c r="L8" s="3"/>
      <c r="M8" s="3"/>
      <c r="N8" s="3"/>
      <c r="O8" s="3"/>
      <c r="P8" s="3"/>
      <c r="R8" s="11"/>
      <c r="S8" s="11"/>
      <c r="T8" s="11"/>
      <c r="U8" s="11"/>
      <c r="V8" s="11"/>
      <c r="W8" s="11"/>
      <c r="X8" s="11"/>
    </row>
    <row r="9" spans="2:24" x14ac:dyDescent="0.35">
      <c r="B9" t="s">
        <v>10</v>
      </c>
      <c r="C9" s="3">
        <v>12.586372892774399</v>
      </c>
      <c r="D9" s="3">
        <v>20.763405028779157</v>
      </c>
      <c r="E9" s="3" t="e">
        <v>#DIV/0!</v>
      </c>
      <c r="F9" s="3">
        <v>27.643910746526128</v>
      </c>
      <c r="G9" s="3">
        <v>83.68792474291476</v>
      </c>
      <c r="H9" s="3" t="e">
        <v>#DIV/0!</v>
      </c>
      <c r="K9" s="3"/>
      <c r="L9" s="3"/>
      <c r="M9" s="3"/>
      <c r="N9" s="3"/>
      <c r="O9" s="3"/>
      <c r="P9" s="3"/>
      <c r="R9" s="11"/>
      <c r="S9" s="11"/>
      <c r="T9" s="11"/>
      <c r="U9" s="11"/>
      <c r="V9" s="11"/>
      <c r="W9" s="11"/>
      <c r="X9" s="11"/>
    </row>
    <row r="10" spans="2:24" x14ac:dyDescent="0.35">
      <c r="B10" t="s">
        <v>11</v>
      </c>
      <c r="C10" s="3">
        <v>12.365564894821508</v>
      </c>
      <c r="D10" s="3">
        <v>20.54554390563565</v>
      </c>
      <c r="E10" s="3" t="e">
        <v>#DIV/0!</v>
      </c>
      <c r="F10" s="3">
        <v>28.728104430974984</v>
      </c>
      <c r="G10" s="3">
        <v>80.999818699983479</v>
      </c>
      <c r="H10" s="3" t="e">
        <v>#DIV/0!</v>
      </c>
      <c r="K10" s="3"/>
      <c r="L10" s="3"/>
      <c r="M10" s="3"/>
      <c r="N10" s="3"/>
      <c r="O10" s="3"/>
      <c r="P10" s="3"/>
      <c r="R10" s="11"/>
      <c r="S10" s="11"/>
      <c r="T10" s="11"/>
      <c r="U10" s="11"/>
      <c r="V10" s="11"/>
      <c r="W10" s="11"/>
      <c r="X10" s="11"/>
    </row>
    <row r="11" spans="2:24" x14ac:dyDescent="0.35">
      <c r="B11" t="s">
        <v>12</v>
      </c>
      <c r="C11" s="3">
        <v>10.985020259897373</v>
      </c>
      <c r="D11" s="3">
        <v>18.36889747541624</v>
      </c>
      <c r="E11" s="3" t="e">
        <v>#DIV/0!</v>
      </c>
      <c r="F11" s="3">
        <v>25.075383757341996</v>
      </c>
      <c r="G11" s="3">
        <v>78.638069705093841</v>
      </c>
      <c r="H11" s="3" t="e">
        <v>#DIV/0!</v>
      </c>
      <c r="K11" s="3"/>
      <c r="L11" s="3"/>
      <c r="M11" s="3"/>
      <c r="N11" s="3"/>
      <c r="O11" s="3"/>
      <c r="P11" s="3"/>
      <c r="R11" s="11"/>
      <c r="S11" s="11"/>
      <c r="T11" s="11"/>
      <c r="U11" s="11"/>
      <c r="V11" s="11"/>
      <c r="W11" s="11"/>
      <c r="X11" s="11"/>
    </row>
    <row r="12" spans="2:24" x14ac:dyDescent="0.35">
      <c r="B12" t="s">
        <v>13</v>
      </c>
      <c r="C12" s="3">
        <v>9.1148036508515684</v>
      </c>
      <c r="D12" s="3">
        <v>18.552054354804195</v>
      </c>
      <c r="E12" s="3" t="e">
        <v>#DIV/0!</v>
      </c>
      <c r="F12" s="3">
        <v>26.267117770229419</v>
      </c>
      <c r="G12" s="3">
        <v>76.535682023486899</v>
      </c>
      <c r="H12" s="3" t="e">
        <v>#DIV/0!</v>
      </c>
      <c r="K12" s="3"/>
      <c r="L12" s="3"/>
      <c r="M12" s="3"/>
      <c r="N12" s="3"/>
      <c r="O12" s="3"/>
      <c r="P12" s="3"/>
      <c r="R12" s="11"/>
      <c r="S12" s="11"/>
      <c r="T12" s="11"/>
      <c r="U12" s="11"/>
      <c r="V12" s="11"/>
      <c r="W12" s="11"/>
      <c r="X12" s="11"/>
    </row>
    <row r="13" spans="2:24" x14ac:dyDescent="0.35">
      <c r="B13" t="s">
        <v>14</v>
      </c>
      <c r="C13" s="3">
        <v>18.940285608432504</v>
      </c>
      <c r="D13" s="3">
        <v>19.363155647518639</v>
      </c>
      <c r="E13" s="3" t="e">
        <v>#DIV/0!</v>
      </c>
      <c r="F13" s="3">
        <v>25.143109351430571</v>
      </c>
      <c r="G13" s="3">
        <v>73.655871609678115</v>
      </c>
      <c r="H13" s="3" t="e">
        <v>#DIV/0!</v>
      </c>
      <c r="K13" s="3"/>
      <c r="L13" s="3"/>
      <c r="M13" s="3"/>
      <c r="N13" s="3"/>
      <c r="O13" s="3"/>
      <c r="P13" s="3"/>
      <c r="R13" s="11"/>
      <c r="S13" s="11"/>
      <c r="T13" s="11"/>
      <c r="U13" s="11"/>
      <c r="V13" s="11"/>
      <c r="W13" s="11"/>
      <c r="X13" s="11"/>
    </row>
    <row r="14" spans="2:24" x14ac:dyDescent="0.35">
      <c r="B14" t="s">
        <v>15</v>
      </c>
      <c r="C14" s="3">
        <v>18.057864297511369</v>
      </c>
      <c r="D14" s="3">
        <v>18.985606579849211</v>
      </c>
      <c r="E14" s="3" t="e">
        <v>#DIV/0!</v>
      </c>
      <c r="F14" s="3">
        <v>30.881698161973908</v>
      </c>
      <c r="G14" s="3">
        <v>72.426822127588977</v>
      </c>
      <c r="H14" s="3" t="e">
        <v>#DIV/0!</v>
      </c>
      <c r="K14" s="3"/>
      <c r="L14" s="3"/>
      <c r="M14" s="3"/>
      <c r="N14" s="3"/>
      <c r="O14" s="3"/>
      <c r="P14" s="3"/>
      <c r="R14" s="11"/>
      <c r="S14" s="11"/>
      <c r="T14" s="11"/>
      <c r="U14" s="11"/>
      <c r="V14" s="11"/>
      <c r="W14" s="11"/>
      <c r="X14" s="11"/>
    </row>
    <row r="15" spans="2:24" x14ac:dyDescent="0.35">
      <c r="B15" t="s">
        <v>16</v>
      </c>
      <c r="C15" s="3">
        <v>0.62322543444757383</v>
      </c>
      <c r="D15" s="3">
        <v>19.343727338651195</v>
      </c>
      <c r="E15" s="3" t="e">
        <v>#DIV/0!</v>
      </c>
      <c r="F15" s="3">
        <v>29.281851472076369</v>
      </c>
      <c r="G15" s="3">
        <v>72.936655544915951</v>
      </c>
      <c r="H15" s="3" t="e">
        <v>#DIV/0!</v>
      </c>
      <c r="K15" s="3"/>
      <c r="L15" s="3"/>
      <c r="M15" s="3"/>
      <c r="N15" s="3"/>
      <c r="O15" s="3"/>
      <c r="P15" s="3"/>
      <c r="R15" s="11"/>
      <c r="S15" s="11"/>
      <c r="T15" s="11"/>
      <c r="U15" s="11"/>
      <c r="V15" s="11"/>
      <c r="W15" s="11"/>
      <c r="X15" s="11"/>
    </row>
    <row r="16" spans="2:24" x14ac:dyDescent="0.35">
      <c r="B16" t="s">
        <v>17</v>
      </c>
      <c r="C16" s="3">
        <v>0.3985769598294997</v>
      </c>
      <c r="D16" s="3">
        <v>0</v>
      </c>
      <c r="E16" s="3" t="e">
        <v>#DIV/0!</v>
      </c>
      <c r="F16" s="3">
        <v>6.2571828573049677</v>
      </c>
      <c r="G16" s="3">
        <v>4.9333952683032356</v>
      </c>
      <c r="H16" s="3" t="e">
        <v>#DIV/0!</v>
      </c>
      <c r="K16" s="3"/>
      <c r="L16" s="3"/>
      <c r="M16" s="3"/>
      <c r="N16" s="3"/>
      <c r="O16" s="3"/>
      <c r="P16" s="3"/>
      <c r="R16" s="11"/>
      <c r="S16" s="11"/>
      <c r="T16" s="11"/>
      <c r="U16" s="11"/>
      <c r="V16" s="11"/>
      <c r="W16" s="11"/>
      <c r="X16" s="11"/>
    </row>
    <row r="17" spans="2:24" x14ac:dyDescent="0.35">
      <c r="B17" t="s">
        <v>18</v>
      </c>
      <c r="C17" s="3">
        <v>1.0308302826355662</v>
      </c>
      <c r="D17" s="3">
        <v>101.7815860185691</v>
      </c>
      <c r="E17" s="3" t="e">
        <v>#DIV/0!</v>
      </c>
      <c r="F17" s="3">
        <v>5.4461910842624199</v>
      </c>
      <c r="G17" s="3">
        <v>0.12141570279244447</v>
      </c>
      <c r="H17" s="3" t="e">
        <v>#DIV/0!</v>
      </c>
      <c r="K17" s="3"/>
      <c r="L17" s="3"/>
      <c r="M17" s="3"/>
      <c r="N17" s="3"/>
      <c r="O17" s="3"/>
      <c r="P17" s="3"/>
      <c r="R17" s="11"/>
      <c r="S17" s="11"/>
      <c r="T17" s="11"/>
      <c r="U17" s="11"/>
      <c r="V17" s="11"/>
      <c r="W17" s="11"/>
      <c r="X17" s="11"/>
    </row>
    <row r="18" spans="2:24" ht="13.5" customHeight="1" x14ac:dyDescent="0.35">
      <c r="B18" t="s">
        <v>19</v>
      </c>
      <c r="C18" s="3">
        <v>1.1143145451924463</v>
      </c>
      <c r="D18" s="3">
        <v>107.05477820779994</v>
      </c>
      <c r="E18" s="3" t="e">
        <v>#DIV/0!</v>
      </c>
      <c r="F18" s="3">
        <v>4.635151761383657</v>
      </c>
      <c r="G18" s="3">
        <v>5.6528823882258501E-2</v>
      </c>
      <c r="H18" s="3" t="e">
        <v>#DIV/0!</v>
      </c>
      <c r="K18" s="3"/>
      <c r="L18" s="3"/>
      <c r="M18" s="3"/>
      <c r="N18" s="3"/>
      <c r="O18" s="3"/>
      <c r="P18" s="3"/>
      <c r="R18" s="11"/>
      <c r="S18" s="11"/>
      <c r="T18" s="11"/>
      <c r="U18" s="11"/>
      <c r="V18" s="11"/>
      <c r="W18" s="11"/>
      <c r="X18" s="11"/>
    </row>
    <row r="19" spans="2:24" x14ac:dyDescent="0.35">
      <c r="B19" t="s">
        <v>20</v>
      </c>
      <c r="C19" s="3">
        <v>1.2785712370903617</v>
      </c>
      <c r="D19" s="3" t="e">
        <v>#DIV/0!</v>
      </c>
      <c r="E19" s="3" t="e">
        <v>#DIV/0!</v>
      </c>
      <c r="F19" s="3">
        <v>4.7303341493514495</v>
      </c>
      <c r="G19" s="3">
        <v>0.16344964769032885</v>
      </c>
      <c r="H19" s="3" t="e">
        <v>#DIV/0!</v>
      </c>
      <c r="K19" s="3"/>
      <c r="L19" s="3"/>
      <c r="M19" s="3"/>
      <c r="N19" s="3"/>
      <c r="O19" s="3"/>
      <c r="P19" s="3"/>
      <c r="R19" s="11"/>
      <c r="S19" s="11"/>
      <c r="T19" s="11"/>
      <c r="U19" s="11"/>
      <c r="V19" s="11"/>
      <c r="W19" s="11"/>
      <c r="X19" s="11"/>
    </row>
    <row r="20" spans="2:24" x14ac:dyDescent="0.35">
      <c r="B20" t="s">
        <v>21</v>
      </c>
      <c r="C20" s="3">
        <v>1.4019905648492341</v>
      </c>
      <c r="D20" s="3" t="e">
        <v>#DIV/0!</v>
      </c>
      <c r="E20" s="3" t="e">
        <v>#DIV/0!</v>
      </c>
      <c r="F20" s="3">
        <v>4.4584390347257878</v>
      </c>
      <c r="G20" s="3">
        <v>4.6850046397120607E-2</v>
      </c>
      <c r="H20" s="3" t="e">
        <v>#DIV/0!</v>
      </c>
      <c r="K20" s="3"/>
      <c r="L20" s="3"/>
      <c r="M20" s="3"/>
      <c r="N20" s="3"/>
      <c r="O20" s="3"/>
      <c r="P20" s="3"/>
      <c r="R20" s="11"/>
      <c r="S20" s="11"/>
      <c r="T20" s="11"/>
      <c r="U20" s="11"/>
      <c r="V20" s="11"/>
      <c r="W20" s="11"/>
      <c r="X20" s="11"/>
    </row>
    <row r="21" spans="2:24" x14ac:dyDescent="0.35">
      <c r="B21" t="s">
        <v>113</v>
      </c>
      <c r="C21" s="48">
        <v>0.33020916074682749</v>
      </c>
      <c r="D21" s="29" t="e">
        <v>#DIV/0!</v>
      </c>
      <c r="E21" s="29" t="e">
        <v>#DIV/0!</v>
      </c>
      <c r="F21" s="29">
        <v>4.7262315548149978</v>
      </c>
      <c r="G21" s="29">
        <v>0.16344964769032885</v>
      </c>
      <c r="H21" s="28" t="e">
        <v>#DIV/0!</v>
      </c>
      <c r="K21" s="3"/>
      <c r="L21" s="3"/>
      <c r="M21" s="3"/>
      <c r="N21" s="3"/>
      <c r="O21" s="3"/>
      <c r="P21" s="3"/>
      <c r="R21" s="11"/>
      <c r="S21" s="11"/>
      <c r="T21" s="11"/>
      <c r="U21" s="11"/>
      <c r="V21" s="11"/>
      <c r="W21" s="11"/>
      <c r="X21" s="11"/>
    </row>
    <row r="22" spans="2:24" x14ac:dyDescent="0.35">
      <c r="B22" t="s">
        <v>114</v>
      </c>
      <c r="C22" s="48">
        <v>0.19637756241548612</v>
      </c>
      <c r="D22" s="29" t="e">
        <v>#DIV/0!</v>
      </c>
      <c r="E22" s="29" t="e">
        <v>#DIV/0!</v>
      </c>
      <c r="F22" s="29">
        <v>4.2640377649142653</v>
      </c>
      <c r="G22" s="29">
        <v>5.4749589772829933E-2</v>
      </c>
      <c r="H22" s="28" t="e">
        <v>#DIV/0!</v>
      </c>
      <c r="K22" s="3"/>
      <c r="L22" s="3"/>
      <c r="M22" s="3"/>
      <c r="N22" s="3"/>
      <c r="O22" s="3"/>
      <c r="P22" s="3"/>
      <c r="R22" s="11"/>
      <c r="S22" s="11"/>
      <c r="T22" s="11"/>
      <c r="U22" s="11"/>
      <c r="V22" s="11"/>
      <c r="W22" s="11"/>
      <c r="X22" s="11"/>
    </row>
    <row r="23" spans="2:24" x14ac:dyDescent="0.35">
      <c r="B23" t="s">
        <v>115</v>
      </c>
      <c r="C23" s="48">
        <v>1.7225508442154529E-2</v>
      </c>
      <c r="D23" s="29" t="e">
        <v>#DIV/0!</v>
      </c>
      <c r="E23" s="29" t="e">
        <v>#DIV/0!</v>
      </c>
      <c r="F23" s="29">
        <v>4.1979451436662911</v>
      </c>
      <c r="G23" s="29">
        <v>5.4749589772829933E-2</v>
      </c>
      <c r="H23" s="28" t="e">
        <v>#DIV/0!</v>
      </c>
      <c r="K23" s="3"/>
      <c r="L23" s="3"/>
      <c r="M23" s="3"/>
      <c r="N23" s="3"/>
      <c r="O23" s="3"/>
      <c r="P23" s="3"/>
      <c r="R23" s="11"/>
      <c r="S23" s="11"/>
      <c r="T23" s="11"/>
      <c r="U23" s="11"/>
      <c r="V23" s="11"/>
      <c r="W23" s="11"/>
      <c r="X23" s="11"/>
    </row>
    <row r="24" spans="2:24" x14ac:dyDescent="0.35">
      <c r="B24" t="s">
        <v>116</v>
      </c>
      <c r="C24" s="48">
        <v>1.315475617238784E-2</v>
      </c>
      <c r="D24" s="29" t="e">
        <v>#DIV/0!</v>
      </c>
      <c r="E24" s="29" t="e">
        <v>#DIV/0!</v>
      </c>
      <c r="F24" s="29">
        <v>3.9779259032919589</v>
      </c>
      <c r="G24" s="29">
        <v>6.9975286701057904E-2</v>
      </c>
      <c r="H24" s="28" t="e">
        <v>#DIV/0!</v>
      </c>
      <c r="J24" s="17">
        <v>100</v>
      </c>
      <c r="K24" s="3"/>
      <c r="L24" s="3"/>
      <c r="M24" s="3"/>
      <c r="N24" s="3"/>
      <c r="O24" s="3"/>
      <c r="P24" s="3"/>
      <c r="R24" s="11"/>
      <c r="S24" s="11"/>
      <c r="T24" s="11"/>
      <c r="U24" s="11"/>
      <c r="V24" s="11"/>
      <c r="W24" s="11"/>
      <c r="X24" s="11"/>
    </row>
    <row r="26" spans="2:24" x14ac:dyDescent="0.35">
      <c r="J26">
        <v>26</v>
      </c>
    </row>
    <row r="27" spans="2:24" x14ac:dyDescent="0.35">
      <c r="B27" t="s">
        <v>64</v>
      </c>
      <c r="C27" t="s">
        <v>51</v>
      </c>
    </row>
    <row r="28" spans="2:24" x14ac:dyDescent="0.35">
      <c r="C28" t="s">
        <v>117</v>
      </c>
      <c r="G28" s="10"/>
    </row>
    <row r="29" spans="2:24" ht="19" customHeight="1" x14ac:dyDescent="0.35">
      <c r="B29" t="s">
        <v>0</v>
      </c>
      <c r="C29" t="s">
        <v>1</v>
      </c>
      <c r="D29" t="s">
        <v>2</v>
      </c>
      <c r="E29" t="s">
        <v>24</v>
      </c>
      <c r="F29" t="s">
        <v>3</v>
      </c>
      <c r="G29" t="s">
        <v>4</v>
      </c>
      <c r="H29" t="s">
        <v>5</v>
      </c>
      <c r="I29" s="44" t="s">
        <v>148</v>
      </c>
    </row>
    <row r="30" spans="2:24" x14ac:dyDescent="0.35">
      <c r="B30" t="s">
        <v>6</v>
      </c>
      <c r="C30" s="3" t="e">
        <v>#DIV/0!</v>
      </c>
      <c r="D30" s="3" t="e">
        <v>#DIV/0!</v>
      </c>
      <c r="E30" s="3" t="e">
        <v>#DIV/0!</v>
      </c>
      <c r="F30" s="3" t="e">
        <v>#DIV/0!</v>
      </c>
      <c r="G30" s="3" t="e">
        <v>#DIV/0!</v>
      </c>
      <c r="H30" s="3" t="e">
        <v>#DIV/0!</v>
      </c>
      <c r="I30" s="89" t="e">
        <f>SUMPRODUCT(C30:H30,'Subscribers '!K6:P6)</f>
        <v>#DIV/0!</v>
      </c>
    </row>
    <row r="31" spans="2:24" x14ac:dyDescent="0.35">
      <c r="B31" t="s">
        <v>7</v>
      </c>
      <c r="C31" s="3" t="e">
        <v>#DIV/0!</v>
      </c>
      <c r="D31" s="3" t="e">
        <v>#DIV/0!</v>
      </c>
      <c r="E31" s="3" t="e">
        <v>#DIV/0!</v>
      </c>
      <c r="F31" s="3" t="e">
        <v>#DIV/0!</v>
      </c>
      <c r="G31" s="3" t="e">
        <v>#DIV/0!</v>
      </c>
      <c r="H31" s="3" t="e">
        <v>#DIV/0!</v>
      </c>
      <c r="I31" s="89" t="e">
        <f>SUMPRODUCT(C31:H31,'Subscribers '!K7:P7)</f>
        <v>#DIV/0!</v>
      </c>
    </row>
    <row r="32" spans="2:24" x14ac:dyDescent="0.35">
      <c r="B32" t="s">
        <v>8</v>
      </c>
      <c r="C32" s="3" t="e">
        <v>#DIV/0!</v>
      </c>
      <c r="D32" s="3" t="e">
        <v>#DIV/0!</v>
      </c>
      <c r="E32" s="3" t="e">
        <v>#DIV/0!</v>
      </c>
      <c r="F32" s="3">
        <v>0.86033307955575744</v>
      </c>
      <c r="G32" s="3" t="e">
        <v>#DIV/0!</v>
      </c>
      <c r="H32" s="3" t="e">
        <v>#DIV/0!</v>
      </c>
      <c r="I32" s="89" t="e">
        <f>SUMPRODUCT(C32:H32,'Subscribers '!K8:P8)</f>
        <v>#DIV/0!</v>
      </c>
      <c r="J32" s="19"/>
      <c r="K32" s="3"/>
      <c r="L32" s="3"/>
      <c r="M32" s="3"/>
      <c r="N32" s="3"/>
      <c r="O32" s="3"/>
      <c r="P32" s="3"/>
      <c r="R32" s="11"/>
      <c r="S32" s="11"/>
      <c r="T32" s="11"/>
      <c r="U32" s="11"/>
      <c r="V32" s="11"/>
      <c r="W32" s="11"/>
      <c r="X32" s="11"/>
    </row>
    <row r="33" spans="2:27" x14ac:dyDescent="0.35">
      <c r="B33" t="s">
        <v>9</v>
      </c>
      <c r="C33" s="3">
        <v>4.0775505406421271</v>
      </c>
      <c r="D33" s="3">
        <v>13.292539391112825</v>
      </c>
      <c r="E33" s="3">
        <v>22.560956723999542</v>
      </c>
      <c r="F33" s="3">
        <v>0.60375201636795461</v>
      </c>
      <c r="G33" s="3">
        <v>9.4558447005164297</v>
      </c>
      <c r="H33" s="3">
        <v>6.6921353978017573</v>
      </c>
      <c r="I33" s="89">
        <f>SUMPRODUCT(C33:H33,'Subscribers '!K9:P9)</f>
        <v>9.0753649953463871</v>
      </c>
      <c r="J33" s="19"/>
      <c r="K33" s="3"/>
      <c r="L33" s="3"/>
      <c r="M33" s="3"/>
      <c r="N33" s="3"/>
      <c r="O33" s="3"/>
      <c r="P33" s="3"/>
      <c r="R33" s="11"/>
      <c r="S33" s="11"/>
      <c r="T33" s="11"/>
      <c r="U33" s="11"/>
      <c r="V33" s="11"/>
      <c r="W33" s="11"/>
      <c r="X33" s="11"/>
    </row>
    <row r="34" spans="2:27" x14ac:dyDescent="0.35">
      <c r="B34" t="s">
        <v>10</v>
      </c>
      <c r="C34" s="3">
        <v>5.0962731462136235</v>
      </c>
      <c r="D34" s="3">
        <v>13.350512654731558</v>
      </c>
      <c r="E34" s="3">
        <v>14.279908619174151</v>
      </c>
      <c r="F34" s="3">
        <v>0.61406050123439171</v>
      </c>
      <c r="G34" s="3">
        <v>8.5495670596032856</v>
      </c>
      <c r="H34" s="3">
        <v>8.1445930162954578</v>
      </c>
      <c r="I34" s="89">
        <f>SUMPRODUCT(C34:H34,'Subscribers '!K10:P10)</f>
        <v>8.9328828604194346</v>
      </c>
      <c r="J34" s="19"/>
      <c r="K34" s="3"/>
      <c r="L34" s="3"/>
      <c r="M34" s="3"/>
      <c r="N34" s="3"/>
      <c r="O34" s="3"/>
      <c r="P34" s="3"/>
      <c r="R34" s="11"/>
      <c r="S34" s="11"/>
      <c r="T34" s="11"/>
      <c r="U34" s="11"/>
      <c r="V34" s="11"/>
      <c r="W34" s="11"/>
      <c r="X34" s="11"/>
    </row>
    <row r="35" spans="2:27" x14ac:dyDescent="0.35">
      <c r="B35" t="s">
        <v>11</v>
      </c>
      <c r="C35" s="3">
        <v>3.8388567022535183</v>
      </c>
      <c r="D35" s="3">
        <v>13.1698378914689</v>
      </c>
      <c r="E35" s="3">
        <v>14.467024601992568</v>
      </c>
      <c r="F35" s="3">
        <v>0.5832511748119924</v>
      </c>
      <c r="G35" s="3">
        <v>5.914408044264964</v>
      </c>
      <c r="H35" s="3">
        <v>7.0012524241619332</v>
      </c>
      <c r="I35" s="89">
        <f>SUMPRODUCT(C35:H35,'Subscribers '!K11:P11)</f>
        <v>7.9781788557425664</v>
      </c>
      <c r="J35" s="19"/>
      <c r="K35" s="3"/>
      <c r="L35" s="3"/>
      <c r="M35" s="3"/>
      <c r="N35" s="3"/>
      <c r="O35" s="3"/>
      <c r="P35" s="3"/>
      <c r="R35" s="11"/>
      <c r="S35" s="11"/>
      <c r="T35" s="11"/>
      <c r="U35" s="11"/>
      <c r="V35" s="11"/>
      <c r="W35" s="11"/>
      <c r="X35" s="11"/>
    </row>
    <row r="36" spans="2:27" x14ac:dyDescent="0.35">
      <c r="B36" t="s">
        <v>12</v>
      </c>
      <c r="C36" s="3">
        <v>4.2000835584618796</v>
      </c>
      <c r="D36" s="3">
        <v>11.548372122299327</v>
      </c>
      <c r="E36" s="3">
        <v>16.313453419806738</v>
      </c>
      <c r="F36" s="3">
        <v>0.3179911058875875</v>
      </c>
      <c r="G36" s="3">
        <v>5.9290938752502029</v>
      </c>
      <c r="H36" s="3">
        <v>6.9611613694746914</v>
      </c>
      <c r="I36" s="89">
        <f>SUMPRODUCT(C36:H36,'Subscribers '!K12:P12)</f>
        <v>7.8232472436772191</v>
      </c>
      <c r="J36" s="19"/>
      <c r="K36" s="3"/>
      <c r="L36" s="3"/>
      <c r="M36" s="3"/>
      <c r="N36" s="3"/>
      <c r="O36" s="3"/>
      <c r="P36" s="3"/>
      <c r="R36" s="11"/>
      <c r="S36" s="11"/>
      <c r="T36" s="11"/>
      <c r="U36" s="11"/>
      <c r="V36" s="11"/>
      <c r="W36" s="11"/>
      <c r="X36" s="11"/>
    </row>
    <row r="37" spans="2:27" x14ac:dyDescent="0.35">
      <c r="B37" t="s">
        <v>13</v>
      </c>
      <c r="C37" s="3">
        <v>4.1041195424177719</v>
      </c>
      <c r="D37" s="3">
        <v>11.333644301254564</v>
      </c>
      <c r="E37" s="3">
        <v>16.212169529537704</v>
      </c>
      <c r="F37" s="3">
        <v>0.40949336033593114</v>
      </c>
      <c r="G37" s="3">
        <v>6.1259609556141905</v>
      </c>
      <c r="H37" s="3">
        <v>6.3139757505733876</v>
      </c>
      <c r="I37" s="89">
        <f>SUMPRODUCT(C37:H37,'Subscribers '!K13:P13)</f>
        <v>7.4724678453633713</v>
      </c>
      <c r="J37" s="19"/>
      <c r="K37" s="3"/>
      <c r="L37" s="3"/>
      <c r="M37" s="3"/>
      <c r="N37" s="3"/>
      <c r="O37" s="3"/>
      <c r="P37" s="3"/>
      <c r="R37" s="11"/>
      <c r="S37" s="11"/>
      <c r="T37" s="11"/>
      <c r="U37" s="11"/>
      <c r="V37" s="11"/>
      <c r="W37" s="11"/>
      <c r="X37" s="11"/>
    </row>
    <row r="38" spans="2:27" x14ac:dyDescent="0.35">
      <c r="B38" t="s">
        <v>14</v>
      </c>
      <c r="C38" s="3">
        <v>4.9476006084542146</v>
      </c>
      <c r="D38" s="3">
        <v>12.678346772768769</v>
      </c>
      <c r="E38" s="3">
        <v>17.171593385439529</v>
      </c>
      <c r="F38" s="3">
        <v>0.42313803417254159</v>
      </c>
      <c r="G38" s="3">
        <v>5.8945606758684148</v>
      </c>
      <c r="H38" s="3">
        <v>6.270140601479679</v>
      </c>
      <c r="I38" s="89">
        <f>SUMPRODUCT(C38:H38,'Subscribers '!K14:P14)</f>
        <v>8.0265671913751095</v>
      </c>
      <c r="J38" s="19"/>
      <c r="K38" s="3"/>
      <c r="L38" s="3"/>
      <c r="M38" s="3"/>
      <c r="N38" s="3"/>
      <c r="O38" s="3"/>
      <c r="P38" s="3"/>
      <c r="R38" s="11"/>
      <c r="S38" s="11"/>
      <c r="T38" s="11"/>
      <c r="U38" s="11"/>
      <c r="V38" s="11"/>
      <c r="W38" s="11"/>
      <c r="X38" s="11"/>
      <c r="Z38" s="25" t="s">
        <v>14</v>
      </c>
      <c r="AA38" s="85">
        <v>8.0265671913751095</v>
      </c>
    </row>
    <row r="39" spans="2:27" x14ac:dyDescent="0.35">
      <c r="B39" t="s">
        <v>15</v>
      </c>
      <c r="C39" s="3">
        <v>4.5641025705658329</v>
      </c>
      <c r="D39" s="3">
        <v>13.497132939401999</v>
      </c>
      <c r="E39" s="3">
        <v>16.358884103835745</v>
      </c>
      <c r="F39" s="3">
        <v>0.51033748006567237</v>
      </c>
      <c r="G39" s="3">
        <v>5.5288979089320778</v>
      </c>
      <c r="H39" s="3">
        <v>6.0498564997614679</v>
      </c>
      <c r="I39" s="89">
        <f>SUMPRODUCT(C39:H39,'Subscribers '!K15:P15)</f>
        <v>7.8489981148935755</v>
      </c>
      <c r="J39" s="19"/>
      <c r="K39" s="3"/>
      <c r="L39" s="3"/>
      <c r="M39" s="3"/>
      <c r="N39" s="3"/>
      <c r="O39" s="3"/>
      <c r="P39" s="3"/>
      <c r="R39" s="11"/>
      <c r="S39" s="11"/>
      <c r="T39" s="11"/>
      <c r="U39" s="11"/>
      <c r="V39" s="11"/>
      <c r="W39" s="11"/>
      <c r="X39" s="11"/>
      <c r="Z39" s="24" t="s">
        <v>15</v>
      </c>
      <c r="AA39" s="86">
        <v>7.8489981148935755</v>
      </c>
    </row>
    <row r="40" spans="2:27" x14ac:dyDescent="0.35">
      <c r="B40" t="s">
        <v>16</v>
      </c>
      <c r="C40" s="3">
        <v>9.0915891309205339</v>
      </c>
      <c r="D40" s="3">
        <v>13.34026417800988</v>
      </c>
      <c r="E40" s="3">
        <v>14.986496342909527</v>
      </c>
      <c r="F40" s="3">
        <v>0.55786166865832543</v>
      </c>
      <c r="G40" s="3">
        <v>5.5118656349193973</v>
      </c>
      <c r="H40" s="3">
        <v>5.7987290767997708</v>
      </c>
      <c r="I40" s="89">
        <f>SUMPRODUCT(C40:H40,'Subscribers '!K16:P16)</f>
        <v>8.1533634862386055</v>
      </c>
      <c r="J40" s="19"/>
      <c r="K40" s="3"/>
      <c r="L40" s="3"/>
      <c r="M40" s="3"/>
      <c r="N40" s="3"/>
      <c r="O40" s="3"/>
      <c r="P40" s="3"/>
      <c r="R40" s="11"/>
      <c r="S40" s="11"/>
      <c r="T40" s="11"/>
      <c r="U40" s="11"/>
      <c r="V40" s="11"/>
      <c r="W40" s="11"/>
      <c r="X40" s="11"/>
      <c r="Z40" s="25" t="s">
        <v>16</v>
      </c>
      <c r="AA40" s="85">
        <v>8.1533634862386055</v>
      </c>
    </row>
    <row r="41" spans="2:27" x14ac:dyDescent="0.35">
      <c r="B41" t="s">
        <v>17</v>
      </c>
      <c r="C41" s="3">
        <v>0.21913657942059231</v>
      </c>
      <c r="D41" s="3">
        <v>4.647733216461118</v>
      </c>
      <c r="E41" s="3">
        <v>14.760625751914578</v>
      </c>
      <c r="F41" s="3">
        <v>0.80175223107623617</v>
      </c>
      <c r="G41" s="3">
        <v>0.70084530402785195</v>
      </c>
      <c r="H41" s="3">
        <v>1.0319036178547076</v>
      </c>
      <c r="I41" s="89">
        <f>SUMPRODUCT(C41:H41,'Subscribers '!K17:P17)</f>
        <v>2.8363236446012587</v>
      </c>
      <c r="J41" s="19"/>
      <c r="K41" s="3"/>
      <c r="L41" s="3"/>
      <c r="M41" s="3"/>
      <c r="N41" s="3"/>
      <c r="O41" s="3"/>
      <c r="P41" s="3"/>
      <c r="R41" s="11"/>
      <c r="S41" s="11"/>
      <c r="T41" s="11"/>
      <c r="U41" s="11"/>
      <c r="V41" s="11"/>
      <c r="W41" s="11"/>
      <c r="X41" s="11"/>
      <c r="Z41" s="24" t="s">
        <v>17</v>
      </c>
      <c r="AA41" s="86">
        <v>2.8363236446012587</v>
      </c>
    </row>
    <row r="42" spans="2:27" x14ac:dyDescent="0.35">
      <c r="B42" t="s">
        <v>18</v>
      </c>
      <c r="C42" s="3">
        <v>4.2815863506823595</v>
      </c>
      <c r="D42" s="3">
        <v>4.4270660078109891</v>
      </c>
      <c r="E42" s="3">
        <v>15.069230314118661</v>
      </c>
      <c r="F42" s="3">
        <v>0.7122307001296373</v>
      </c>
      <c r="G42" s="3">
        <v>0.45545138765664173</v>
      </c>
      <c r="H42" s="3">
        <v>1.3790390895915559</v>
      </c>
      <c r="I42" s="89">
        <f>SUMPRODUCT(C42:H42,'Subscribers '!K18:P18)</f>
        <v>3.4417664487233086</v>
      </c>
      <c r="J42" s="19"/>
      <c r="K42" s="3"/>
      <c r="L42" s="3"/>
      <c r="M42" s="3"/>
      <c r="N42" s="3"/>
      <c r="O42" s="3"/>
      <c r="P42" s="3"/>
      <c r="R42" s="11"/>
      <c r="S42" s="11"/>
      <c r="T42" s="11"/>
      <c r="U42" s="11"/>
      <c r="V42" s="11"/>
      <c r="W42" s="11"/>
      <c r="X42" s="11"/>
      <c r="Z42" s="25" t="s">
        <v>18</v>
      </c>
      <c r="AA42" s="85">
        <v>3.4417664487233086</v>
      </c>
    </row>
    <row r="43" spans="2:27" x14ac:dyDescent="0.35">
      <c r="B43" t="s">
        <v>19</v>
      </c>
      <c r="C43" s="3">
        <v>4.2402487491207905</v>
      </c>
      <c r="D43" s="3">
        <v>4.2739218000288481</v>
      </c>
      <c r="E43" s="3">
        <v>14.607305503483637</v>
      </c>
      <c r="F43" s="3">
        <v>0.80923087477237854</v>
      </c>
      <c r="G43" s="3">
        <v>0.36790126222799868</v>
      </c>
      <c r="H43" s="3">
        <v>1.3138540470940969</v>
      </c>
      <c r="I43" s="89">
        <f>SUMPRODUCT(C43:H43,'Subscribers '!K19:P19)</f>
        <v>3.3268770534789041</v>
      </c>
      <c r="J43" s="19"/>
      <c r="K43" s="3"/>
      <c r="L43" s="3"/>
      <c r="M43" s="3"/>
      <c r="N43" s="3"/>
      <c r="O43" s="3"/>
      <c r="P43" s="3"/>
      <c r="R43" s="11"/>
      <c r="S43" s="11"/>
      <c r="T43" s="11"/>
      <c r="U43" s="11"/>
      <c r="V43" s="11"/>
      <c r="W43" s="11"/>
      <c r="X43" s="11"/>
      <c r="Z43" s="24" t="s">
        <v>19</v>
      </c>
      <c r="AA43" s="86">
        <v>3.3268770534789041</v>
      </c>
    </row>
    <row r="44" spans="2:27" x14ac:dyDescent="0.35">
      <c r="B44" t="s">
        <v>20</v>
      </c>
      <c r="C44" s="3">
        <v>3.7741199002343162</v>
      </c>
      <c r="D44" s="3">
        <v>4.2065495911686313</v>
      </c>
      <c r="E44" s="3">
        <v>16.290168597610911</v>
      </c>
      <c r="F44" s="3">
        <v>0.92395225726224928</v>
      </c>
      <c r="G44" s="3">
        <v>0.32834030961202471</v>
      </c>
      <c r="H44" s="3">
        <v>1.0282939299052158</v>
      </c>
      <c r="I44" s="89">
        <f>SUMPRODUCT(C44:H44,'Subscribers '!K20:P20)</f>
        <v>3.4382886865182711</v>
      </c>
      <c r="J44" s="19"/>
      <c r="K44" s="3"/>
      <c r="L44" s="3"/>
      <c r="M44" s="3"/>
      <c r="N44" s="3"/>
      <c r="O44" s="3"/>
      <c r="P44" s="3"/>
      <c r="R44" s="11"/>
      <c r="S44" s="11"/>
      <c r="T44" s="11"/>
      <c r="U44" s="11"/>
      <c r="V44" s="11"/>
      <c r="W44" s="11"/>
      <c r="X44" s="11"/>
      <c r="Z44" s="25" t="s">
        <v>20</v>
      </c>
      <c r="AA44" s="85">
        <v>3.4382886865182711</v>
      </c>
    </row>
    <row r="45" spans="2:27" x14ac:dyDescent="0.35">
      <c r="B45" t="s">
        <v>21</v>
      </c>
      <c r="C45" s="3">
        <v>4.3992891840367161</v>
      </c>
      <c r="D45" s="3">
        <v>3.9931465201010665</v>
      </c>
      <c r="E45" s="3">
        <v>16.684760250688253</v>
      </c>
      <c r="F45" s="3">
        <v>0.99029181652356479</v>
      </c>
      <c r="G45" s="3">
        <v>0.33485183069269825</v>
      </c>
      <c r="H45" s="3">
        <v>0.7404755487325223</v>
      </c>
      <c r="I45" s="89">
        <f>SUMPRODUCT(C45:H45,'Subscribers '!K21:P21)</f>
        <v>3.5007842674548879</v>
      </c>
      <c r="J45" s="19"/>
      <c r="K45" s="3"/>
      <c r="L45" s="3"/>
      <c r="M45" s="3"/>
      <c r="N45" s="3"/>
      <c r="O45" s="3"/>
      <c r="P45" s="3"/>
      <c r="R45" s="11"/>
      <c r="S45" s="11"/>
      <c r="T45" s="11"/>
      <c r="U45" s="11"/>
      <c r="V45" s="11"/>
      <c r="W45" s="11"/>
      <c r="X45" s="11"/>
      <c r="Z45" s="24" t="s">
        <v>21</v>
      </c>
      <c r="AA45" s="86">
        <v>3.5007842674548879</v>
      </c>
    </row>
    <row r="46" spans="2:27" x14ac:dyDescent="0.35">
      <c r="B46" t="s">
        <v>113</v>
      </c>
      <c r="C46" s="49">
        <v>0.33195606585512294</v>
      </c>
      <c r="D46" s="28">
        <v>3.9711154063269403</v>
      </c>
      <c r="E46" s="28">
        <v>10.486861238520179</v>
      </c>
      <c r="F46" s="28">
        <v>1.0005874677535649</v>
      </c>
      <c r="G46" s="49">
        <v>0.29317191220132949</v>
      </c>
      <c r="H46" s="28">
        <v>1.1595968098382416</v>
      </c>
      <c r="I46" s="89">
        <f>SUMPRODUCT(C46:H46,'Subscribers '!K22:P22)</f>
        <v>2.2464454124900279</v>
      </c>
      <c r="J46" s="19"/>
      <c r="K46" s="3"/>
      <c r="L46" s="3"/>
      <c r="M46" s="3"/>
      <c r="N46" s="3"/>
      <c r="O46" s="3"/>
      <c r="P46" s="3"/>
      <c r="R46" s="11"/>
      <c r="S46" s="11"/>
      <c r="T46" s="11"/>
      <c r="U46" s="11"/>
      <c r="V46" s="11"/>
      <c r="W46" s="11"/>
      <c r="X46" s="11"/>
      <c r="Z46" s="25" t="s">
        <v>113</v>
      </c>
      <c r="AA46" s="85">
        <v>2.2464454124900279</v>
      </c>
    </row>
    <row r="47" spans="2:27" x14ac:dyDescent="0.35">
      <c r="B47" t="s">
        <v>114</v>
      </c>
      <c r="C47" s="47">
        <v>0.22082496435986804</v>
      </c>
      <c r="D47" s="28">
        <v>3.3267816876181975</v>
      </c>
      <c r="E47" s="28">
        <v>11.255154403199567</v>
      </c>
      <c r="F47" s="28">
        <v>1.0016704745794431</v>
      </c>
      <c r="G47" s="47">
        <v>0.2008757582133697</v>
      </c>
      <c r="H47" s="28">
        <v>1.0201742759774319</v>
      </c>
      <c r="I47" s="89">
        <f>SUMPRODUCT(C47:H47,'Subscribers '!K23:P23)</f>
        <v>2.1470677142846575</v>
      </c>
      <c r="J47" s="19"/>
      <c r="K47" s="3"/>
      <c r="L47" s="3"/>
      <c r="M47" s="3"/>
      <c r="N47" s="3"/>
      <c r="O47" s="3"/>
      <c r="P47" s="3"/>
      <c r="R47" s="11"/>
      <c r="S47" s="11"/>
      <c r="T47" s="11"/>
      <c r="U47" s="11"/>
      <c r="V47" s="11"/>
      <c r="W47" s="11"/>
      <c r="X47" s="11"/>
      <c r="Z47" s="24" t="s">
        <v>114</v>
      </c>
      <c r="AA47" s="86">
        <v>2.1470677142846575</v>
      </c>
    </row>
    <row r="48" spans="2:27" x14ac:dyDescent="0.35">
      <c r="B48" t="s">
        <v>115</v>
      </c>
      <c r="C48" s="47">
        <v>0.22697651501023464</v>
      </c>
      <c r="D48" s="28">
        <v>3.1691724084243056</v>
      </c>
      <c r="E48" s="28">
        <v>9.550482185153335</v>
      </c>
      <c r="F48" s="28">
        <v>0.64115050996526024</v>
      </c>
      <c r="G48" s="47">
        <v>0.19580669795080269</v>
      </c>
      <c r="H48" s="28">
        <v>0.90107447540612828</v>
      </c>
      <c r="I48" s="89">
        <f>SUMPRODUCT(C48:H48,'Subscribers '!K24:P24)</f>
        <v>1.8832577998320512</v>
      </c>
      <c r="J48" s="19"/>
      <c r="K48" s="3"/>
      <c r="L48" s="3"/>
      <c r="M48" s="3"/>
      <c r="N48" s="3"/>
      <c r="O48" s="3"/>
      <c r="P48" s="3"/>
      <c r="R48" s="11"/>
      <c r="S48" s="11"/>
      <c r="T48" s="11"/>
      <c r="U48" s="11"/>
      <c r="V48" s="11"/>
      <c r="W48" s="11"/>
      <c r="X48" s="11"/>
      <c r="Z48" s="25" t="s">
        <v>115</v>
      </c>
      <c r="AA48" s="85">
        <v>1.8832577998320512</v>
      </c>
    </row>
    <row r="49" spans="2:27" x14ac:dyDescent="0.35">
      <c r="B49" t="s">
        <v>116</v>
      </c>
      <c r="C49" s="47">
        <v>0.24007822697310902</v>
      </c>
      <c r="D49" s="28">
        <v>2.9628130676297104</v>
      </c>
      <c r="E49" s="28">
        <v>6.92</v>
      </c>
      <c r="F49" s="28">
        <v>0.96145739604994296</v>
      </c>
      <c r="G49" s="47">
        <v>0.22619197903675872</v>
      </c>
      <c r="H49" s="28">
        <v>0.6762160285536839</v>
      </c>
      <c r="I49" s="89">
        <f>SUMPRODUCT(C49:H49,'Subscribers '!K25:P25)</f>
        <v>1.5508514191636746</v>
      </c>
      <c r="Z49" s="24" t="s">
        <v>116</v>
      </c>
      <c r="AA49" s="86">
        <v>1.5508514191636746</v>
      </c>
    </row>
    <row r="51" spans="2:27" x14ac:dyDescent="0.35">
      <c r="I51" s="17">
        <v>100</v>
      </c>
    </row>
    <row r="52" spans="2:27" x14ac:dyDescent="0.35">
      <c r="B52" t="s">
        <v>171</v>
      </c>
      <c r="J52">
        <v>27</v>
      </c>
    </row>
    <row r="53" spans="2:27" x14ac:dyDescent="0.35">
      <c r="C53" s="7" t="s">
        <v>53</v>
      </c>
    </row>
    <row r="54" spans="2:27" x14ac:dyDescent="0.35">
      <c r="C54" s="2"/>
    </row>
    <row r="55" spans="2:27" x14ac:dyDescent="0.35">
      <c r="B55" s="3" t="s">
        <v>0</v>
      </c>
      <c r="C55" s="3" t="s">
        <v>1</v>
      </c>
      <c r="D55" s="3" t="s">
        <v>2</v>
      </c>
      <c r="E55" s="3" t="s">
        <v>24</v>
      </c>
      <c r="F55" s="3" t="s">
        <v>3</v>
      </c>
      <c r="G55" s="3" t="s">
        <v>4</v>
      </c>
      <c r="H55" s="3" t="s">
        <v>5</v>
      </c>
      <c r="M55" s="3"/>
      <c r="N55" s="3"/>
      <c r="O55" s="3"/>
      <c r="P55" s="3"/>
      <c r="Q55" s="3"/>
      <c r="R55" s="3"/>
    </row>
    <row r="56" spans="2:27" x14ac:dyDescent="0.35">
      <c r="B56" s="3" t="s">
        <v>6</v>
      </c>
      <c r="C56" s="3">
        <v>0.88785193002707974</v>
      </c>
      <c r="D56" s="3" t="e">
        <v>#DIV/0!</v>
      </c>
      <c r="E56" s="3">
        <v>2.1564310173209904</v>
      </c>
      <c r="F56" s="3">
        <v>0.76219261413954142</v>
      </c>
      <c r="G56" s="3" t="e">
        <v>#DIV/0!</v>
      </c>
      <c r="H56" s="3" t="e">
        <v>#DIV/0!</v>
      </c>
      <c r="M56" s="3"/>
      <c r="N56" s="3"/>
      <c r="O56" s="3"/>
      <c r="P56" s="3"/>
      <c r="Q56" s="3"/>
      <c r="R56" s="3"/>
      <c r="T56" s="11"/>
      <c r="U56" s="11"/>
      <c r="V56" s="11"/>
      <c r="W56" s="11"/>
      <c r="X56" s="11"/>
      <c r="Y56" s="11"/>
    </row>
    <row r="57" spans="2:27" x14ac:dyDescent="0.35">
      <c r="B57" s="3" t="s">
        <v>7</v>
      </c>
      <c r="C57" s="3">
        <v>0.74030102486614358</v>
      </c>
      <c r="D57" s="3" t="e">
        <v>#DIV/0!</v>
      </c>
      <c r="E57" s="3">
        <v>2.3949041220352392</v>
      </c>
      <c r="F57" s="3">
        <v>0.73743478251605676</v>
      </c>
      <c r="G57" s="3">
        <v>1.3771666943422658</v>
      </c>
      <c r="H57" s="3">
        <v>0.96954355468513753</v>
      </c>
      <c r="M57" s="3"/>
      <c r="N57" s="3"/>
      <c r="O57" s="3"/>
      <c r="P57" s="3"/>
      <c r="Q57" s="3"/>
      <c r="R57" s="3"/>
      <c r="T57" s="11"/>
      <c r="U57" s="11"/>
      <c r="V57" s="11"/>
      <c r="W57" s="11"/>
      <c r="X57" s="11"/>
      <c r="Y57" s="11"/>
    </row>
    <row r="58" spans="2:27" x14ac:dyDescent="0.35">
      <c r="B58" s="3" t="s">
        <v>8</v>
      </c>
      <c r="C58" s="3">
        <v>0.11080463492036044</v>
      </c>
      <c r="D58" s="3">
        <v>1.0697546755168856</v>
      </c>
      <c r="E58" s="3">
        <v>2.830109627016129</v>
      </c>
      <c r="F58" s="3">
        <v>0.80020903615669192</v>
      </c>
      <c r="G58" s="3">
        <v>1.4698555980179693</v>
      </c>
      <c r="H58" s="3">
        <v>1.0504404009316208</v>
      </c>
      <c r="M58" s="3"/>
      <c r="N58" s="3"/>
      <c r="O58" s="3"/>
      <c r="P58" s="3"/>
      <c r="Q58" s="3"/>
      <c r="R58" s="3"/>
      <c r="T58" s="11"/>
      <c r="U58" s="11"/>
      <c r="V58" s="11"/>
      <c r="W58" s="11"/>
      <c r="X58" s="11"/>
      <c r="Y58" s="11"/>
    </row>
    <row r="59" spans="2:27" x14ac:dyDescent="0.35">
      <c r="B59" s="3" t="s">
        <v>9</v>
      </c>
      <c r="C59" s="3">
        <v>0.1217235041243493</v>
      </c>
      <c r="D59" s="3">
        <v>1.0057128090763541</v>
      </c>
      <c r="E59" s="3">
        <v>2.6826338512144261</v>
      </c>
      <c r="F59" s="3">
        <v>0.83753318636499297</v>
      </c>
      <c r="G59" s="3">
        <v>1.3890766811774111</v>
      </c>
      <c r="H59" s="3">
        <v>0.9767695904886623</v>
      </c>
      <c r="M59" s="3"/>
      <c r="N59" s="3"/>
      <c r="O59" s="3"/>
      <c r="P59" s="3"/>
      <c r="Q59" s="3"/>
      <c r="R59" s="3"/>
      <c r="T59" s="11"/>
      <c r="U59" s="11"/>
      <c r="V59" s="11"/>
      <c r="W59" s="11"/>
      <c r="X59" s="11"/>
      <c r="Y59" s="11"/>
    </row>
    <row r="60" spans="2:27" x14ac:dyDescent="0.35">
      <c r="B60" s="3" t="s">
        <v>10</v>
      </c>
      <c r="C60" s="3">
        <v>0.11940094119651071</v>
      </c>
      <c r="D60" s="3">
        <v>1.2826405992544803</v>
      </c>
      <c r="E60" s="3">
        <v>2.8030393246021772</v>
      </c>
      <c r="F60" s="3">
        <v>0.71087964056527986</v>
      </c>
      <c r="G60" s="3">
        <v>1.3918232506083896</v>
      </c>
      <c r="H60" s="3">
        <v>0.87793054347022459</v>
      </c>
      <c r="M60" s="3"/>
      <c r="N60" s="3"/>
      <c r="O60" s="3"/>
      <c r="P60" s="3"/>
      <c r="Q60" s="3"/>
      <c r="R60" s="3"/>
      <c r="T60" s="11"/>
      <c r="U60" s="11"/>
      <c r="V60" s="11"/>
      <c r="W60" s="11"/>
      <c r="X60" s="11"/>
      <c r="Y60" s="11"/>
    </row>
    <row r="61" spans="2:27" x14ac:dyDescent="0.35">
      <c r="B61" s="3" t="s">
        <v>11</v>
      </c>
      <c r="C61" s="3">
        <v>0.15797979916730392</v>
      </c>
      <c r="D61" s="3">
        <v>1.0647945490159665</v>
      </c>
      <c r="E61" s="3">
        <v>2.7568431468047945</v>
      </c>
      <c r="F61" s="3">
        <v>0.59019899492214734</v>
      </c>
      <c r="G61" s="3">
        <v>1.4159223890847135</v>
      </c>
      <c r="H61" s="3">
        <v>0.84584324287099577</v>
      </c>
      <c r="M61" s="3"/>
      <c r="N61" s="3"/>
      <c r="O61" s="3"/>
      <c r="P61" s="3"/>
      <c r="Q61" s="3"/>
      <c r="R61" s="3"/>
      <c r="T61" s="11"/>
      <c r="U61" s="11"/>
      <c r="V61" s="11"/>
      <c r="W61" s="11"/>
      <c r="X61" s="11"/>
      <c r="Y61" s="11"/>
    </row>
    <row r="62" spans="2:27" x14ac:dyDescent="0.35">
      <c r="B62" s="3" t="s">
        <v>12</v>
      </c>
      <c r="C62" s="3">
        <v>0.18465535242659456</v>
      </c>
      <c r="D62" s="3">
        <v>0.88659618595699041</v>
      </c>
      <c r="E62" s="3">
        <v>2.7794174091992359</v>
      </c>
      <c r="F62" s="3">
        <v>0.2851490821261628</v>
      </c>
      <c r="G62" s="3">
        <v>1.2275669522130279</v>
      </c>
      <c r="H62" s="3">
        <v>0.75981776294594283</v>
      </c>
      <c r="M62" s="3"/>
      <c r="N62" s="3"/>
      <c r="O62" s="3"/>
      <c r="P62" s="3"/>
      <c r="Q62" s="3"/>
      <c r="R62" s="3"/>
      <c r="T62" s="11"/>
      <c r="U62" s="11"/>
      <c r="V62" s="11"/>
      <c r="W62" s="11"/>
      <c r="X62" s="11"/>
      <c r="Y62" s="11"/>
    </row>
    <row r="63" spans="2:27" x14ac:dyDescent="0.35">
      <c r="B63" s="3" t="s">
        <v>13</v>
      </c>
      <c r="C63" s="3">
        <v>0.17143162910294837</v>
      </c>
      <c r="D63" s="3">
        <v>0.85735157969401554</v>
      </c>
      <c r="E63" s="3">
        <v>2.7838733386341468</v>
      </c>
      <c r="F63" s="3">
        <v>0.33532737493678849</v>
      </c>
      <c r="G63" s="3">
        <v>1.7367994744131114</v>
      </c>
      <c r="H63" s="3">
        <v>0.76110401850222398</v>
      </c>
      <c r="M63" s="3"/>
      <c r="N63" s="3"/>
      <c r="O63" s="3"/>
      <c r="P63" s="3"/>
      <c r="Q63" s="3"/>
      <c r="R63" s="3"/>
      <c r="T63" s="11"/>
      <c r="U63" s="11"/>
      <c r="V63" s="11"/>
      <c r="W63" s="11"/>
      <c r="X63" s="11"/>
      <c r="Y63" s="11"/>
    </row>
    <row r="64" spans="2:27" x14ac:dyDescent="0.35">
      <c r="B64" s="3" t="s">
        <v>14</v>
      </c>
      <c r="C64" s="3">
        <v>0.23234132153046991</v>
      </c>
      <c r="D64" s="3">
        <v>0.94507866302738097</v>
      </c>
      <c r="E64" s="3">
        <v>2.5169366558465756</v>
      </c>
      <c r="F64" s="3">
        <v>0.23488042412127291</v>
      </c>
      <c r="G64" s="3">
        <v>1.2430370107575588</v>
      </c>
      <c r="H64" s="3">
        <v>0.75653164478541224</v>
      </c>
      <c r="M64" s="3"/>
      <c r="N64" s="3"/>
      <c r="O64" s="3"/>
      <c r="P64" s="3"/>
      <c r="Q64" s="3"/>
      <c r="R64" s="3"/>
      <c r="T64" s="11"/>
      <c r="U64" s="11"/>
      <c r="V64" s="11"/>
      <c r="W64" s="11"/>
      <c r="X64" s="11"/>
      <c r="Y64" s="11"/>
    </row>
    <row r="65" spans="2:25" x14ac:dyDescent="0.35">
      <c r="B65" s="3" t="s">
        <v>15</v>
      </c>
      <c r="C65" s="3">
        <v>0.19567433820705174</v>
      </c>
      <c r="D65" s="3">
        <v>0.93468615620976314</v>
      </c>
      <c r="E65" s="3">
        <v>2.5946267097248783</v>
      </c>
      <c r="F65" s="3">
        <v>0.25073237499091577</v>
      </c>
      <c r="G65" s="3">
        <v>1.1433680861804598</v>
      </c>
      <c r="H65" s="3">
        <v>0.71139919382387096</v>
      </c>
      <c r="M65" s="3"/>
      <c r="N65" s="3"/>
      <c r="O65" s="3"/>
      <c r="P65" s="3"/>
      <c r="Q65" s="3"/>
      <c r="R65" s="3"/>
      <c r="T65" s="11"/>
      <c r="U65" s="11"/>
      <c r="V65" s="11"/>
      <c r="W65" s="11"/>
      <c r="X65" s="11"/>
      <c r="Y65" s="11"/>
    </row>
    <row r="66" spans="2:25" x14ac:dyDescent="0.35">
      <c r="B66" s="3" t="s">
        <v>16</v>
      </c>
      <c r="C66" s="3">
        <v>2.9555627058022924E-2</v>
      </c>
      <c r="D66" s="3">
        <v>0.93509435689331644</v>
      </c>
      <c r="E66" s="3">
        <v>2.4949498025313663</v>
      </c>
      <c r="F66" s="3">
        <v>0.36253523999484188</v>
      </c>
      <c r="G66" s="3">
        <v>1.221298851102369</v>
      </c>
      <c r="H66" s="3">
        <v>0.75740662901553402</v>
      </c>
      <c r="M66" s="3"/>
      <c r="N66" s="3"/>
      <c r="O66" s="3"/>
      <c r="P66" s="3"/>
      <c r="Q66" s="3"/>
      <c r="R66" s="3"/>
      <c r="T66" s="11"/>
      <c r="U66" s="11"/>
      <c r="V66" s="11"/>
      <c r="W66" s="11"/>
      <c r="X66" s="11"/>
      <c r="Y66" s="11"/>
    </row>
    <row r="67" spans="2:25" x14ac:dyDescent="0.35">
      <c r="B67" s="3" t="s">
        <v>17</v>
      </c>
      <c r="C67" s="3">
        <v>4.3320020524741612E-2</v>
      </c>
      <c r="D67" s="3">
        <v>0.95332586890237991</v>
      </c>
      <c r="E67" s="3">
        <v>2.6723756574399173</v>
      </c>
      <c r="F67" s="3">
        <v>0.62684132579789442</v>
      </c>
      <c r="G67" s="3">
        <v>1.1927588184436788</v>
      </c>
      <c r="H67" s="3">
        <v>0.60540791452333864</v>
      </c>
      <c r="M67" s="3"/>
      <c r="N67" s="3"/>
      <c r="O67" s="3"/>
      <c r="P67" s="3"/>
      <c r="Q67" s="3"/>
      <c r="R67" s="3"/>
      <c r="T67" s="11"/>
      <c r="U67" s="11"/>
      <c r="V67" s="11"/>
      <c r="W67" s="11"/>
      <c r="X67" s="11"/>
      <c r="Y67" s="11"/>
    </row>
    <row r="68" spans="2:25" x14ac:dyDescent="0.35">
      <c r="B68" s="3" t="s">
        <v>18</v>
      </c>
      <c r="C68" s="3">
        <v>4.255865263374041E-2</v>
      </c>
      <c r="D68" s="3">
        <v>0.96472825235615678</v>
      </c>
      <c r="E68" s="3">
        <v>3.2352677118829414</v>
      </c>
      <c r="F68" s="3">
        <v>0.54395617616936454</v>
      </c>
      <c r="G68" s="3">
        <v>0.98907514532426544</v>
      </c>
      <c r="H68" s="3">
        <v>0.78139042404474734</v>
      </c>
      <c r="M68" s="3"/>
      <c r="N68" s="3"/>
      <c r="O68" s="3"/>
      <c r="P68" s="3"/>
      <c r="Q68" s="3"/>
      <c r="R68" s="3"/>
      <c r="T68" s="11"/>
      <c r="U68" s="11"/>
      <c r="V68" s="11"/>
      <c r="W68" s="11"/>
      <c r="X68" s="11"/>
      <c r="Y68" s="11"/>
    </row>
    <row r="69" spans="2:25" x14ac:dyDescent="0.35">
      <c r="B69" s="3" t="s">
        <v>19</v>
      </c>
      <c r="C69" s="3">
        <v>4.6004048058841701E-2</v>
      </c>
      <c r="D69" s="3">
        <v>0.95354579795379046</v>
      </c>
      <c r="E69" s="3">
        <v>2.6947564947034417</v>
      </c>
      <c r="F69" s="3">
        <v>0.62417058846825457</v>
      </c>
      <c r="G69" s="3">
        <v>0.89337840993139606</v>
      </c>
      <c r="H69" s="3">
        <v>0.80618352725869691</v>
      </c>
      <c r="M69" s="3"/>
      <c r="N69" s="3"/>
      <c r="O69" s="3"/>
      <c r="P69" s="3"/>
      <c r="Q69" s="3"/>
      <c r="R69" s="3"/>
      <c r="T69" s="11"/>
      <c r="U69" s="11"/>
      <c r="V69" s="11"/>
      <c r="W69" s="11"/>
      <c r="X69" s="11"/>
      <c r="Y69" s="11"/>
    </row>
    <row r="70" spans="2:25" x14ac:dyDescent="0.35">
      <c r="B70" s="3" t="s">
        <v>20</v>
      </c>
      <c r="C70" s="3">
        <v>3.7433929869299519E-2</v>
      </c>
      <c r="D70" s="3">
        <v>0.99667656008097871</v>
      </c>
      <c r="E70" s="3">
        <v>0.46950671451793569</v>
      </c>
      <c r="F70" s="3">
        <v>0.73257842226386727</v>
      </c>
      <c r="G70" s="3">
        <v>1.1135756136151296</v>
      </c>
      <c r="H70" s="3">
        <v>0.74347151582860171</v>
      </c>
      <c r="M70" s="3"/>
      <c r="N70" s="3"/>
      <c r="O70" s="3"/>
      <c r="P70" s="3"/>
      <c r="Q70" s="3"/>
      <c r="R70" s="3"/>
      <c r="T70" s="11"/>
      <c r="U70" s="11"/>
      <c r="V70" s="11"/>
      <c r="W70" s="11"/>
      <c r="X70" s="11"/>
      <c r="Y70" s="11"/>
    </row>
    <row r="71" spans="2:25" x14ac:dyDescent="0.35">
      <c r="B71" s="3" t="s">
        <v>21</v>
      </c>
      <c r="C71" s="3">
        <v>5.8904774301721162E-2</v>
      </c>
      <c r="D71" s="3">
        <v>0.95543600057986999</v>
      </c>
      <c r="E71" s="3">
        <v>0.50619342603289819</v>
      </c>
      <c r="F71" s="3">
        <v>0.85879670346952686</v>
      </c>
      <c r="G71" s="3">
        <v>1.8510736934869425</v>
      </c>
      <c r="H71" s="3">
        <v>0.60770495736749108</v>
      </c>
      <c r="M71" s="3"/>
      <c r="N71" s="3"/>
      <c r="O71" s="3"/>
      <c r="P71" s="3"/>
      <c r="Q71" s="3"/>
      <c r="R71" s="3"/>
      <c r="T71" s="11"/>
      <c r="U71" s="11"/>
      <c r="V71" s="11"/>
      <c r="W71" s="11"/>
      <c r="X71" s="11"/>
      <c r="Y71" s="11"/>
    </row>
    <row r="72" spans="2:25" x14ac:dyDescent="0.35">
      <c r="B72" s="28" t="s">
        <v>113</v>
      </c>
      <c r="C72" s="28">
        <v>6.8407701185917394E-2</v>
      </c>
      <c r="D72" s="28">
        <v>1.0321691770253971</v>
      </c>
      <c r="E72" s="28">
        <v>3.2262931667137837</v>
      </c>
      <c r="F72" s="28">
        <v>0.77137416642289436</v>
      </c>
      <c r="G72" s="28">
        <v>2.7675254821235384</v>
      </c>
      <c r="H72" s="28">
        <v>0.83758457818899035</v>
      </c>
      <c r="M72" s="3"/>
      <c r="N72" s="3"/>
      <c r="O72" s="3"/>
      <c r="P72" s="3"/>
      <c r="Q72" s="3"/>
      <c r="R72" s="3"/>
      <c r="T72" s="11"/>
      <c r="U72" s="11"/>
      <c r="V72" s="11"/>
      <c r="W72" s="11"/>
      <c r="X72" s="11"/>
      <c r="Y72" s="11"/>
    </row>
    <row r="73" spans="2:25" x14ac:dyDescent="0.35">
      <c r="B73" s="28" t="s">
        <v>114</v>
      </c>
      <c r="C73" s="28">
        <v>5.3757026452476722E-2</v>
      </c>
      <c r="D73" s="28">
        <v>1.0329020044822492</v>
      </c>
      <c r="E73" s="28">
        <v>3.1983841410878489</v>
      </c>
      <c r="F73" s="28">
        <v>0.68063760624953695</v>
      </c>
      <c r="G73" s="28">
        <v>1.0526905232895203</v>
      </c>
      <c r="H73" s="28">
        <v>0.85818364134071035</v>
      </c>
      <c r="M73" s="3"/>
      <c r="N73" s="3"/>
      <c r="O73" s="3"/>
      <c r="P73" s="3"/>
      <c r="Q73" s="3"/>
      <c r="R73" s="3"/>
      <c r="T73" s="11"/>
      <c r="U73" s="11"/>
      <c r="V73" s="11"/>
      <c r="W73" s="11"/>
      <c r="X73" s="11"/>
      <c r="Y73" s="11"/>
    </row>
    <row r="74" spans="2:25" x14ac:dyDescent="0.35">
      <c r="B74" s="28" t="s">
        <v>115</v>
      </c>
      <c r="C74" s="28">
        <v>5.2618332286626324E-2</v>
      </c>
      <c r="D74" s="28">
        <v>0.97710759901120059</v>
      </c>
      <c r="E74" s="28">
        <v>3.2044411847071581</v>
      </c>
      <c r="F74" s="28">
        <v>0.50732209679375906</v>
      </c>
      <c r="G74" s="28">
        <v>1.0153255840427948</v>
      </c>
      <c r="H74" s="28">
        <v>0.76617057513956732</v>
      </c>
      <c r="M74" s="3"/>
      <c r="N74" s="3"/>
      <c r="O74" s="3"/>
      <c r="P74" s="3"/>
      <c r="Q74" s="3"/>
      <c r="R74" s="3"/>
      <c r="T74" s="11"/>
      <c r="U74" s="11"/>
      <c r="V74" s="11"/>
      <c r="W74" s="11"/>
      <c r="X74" s="11"/>
      <c r="Y74" s="11"/>
    </row>
    <row r="75" spans="2:25" x14ac:dyDescent="0.35">
      <c r="B75" s="28" t="s">
        <v>116</v>
      </c>
      <c r="C75" s="28">
        <v>4.8308398219044341E-2</v>
      </c>
      <c r="D75" s="28">
        <v>0.95981339913654962</v>
      </c>
      <c r="E75" s="28">
        <v>2.97</v>
      </c>
      <c r="F75" s="28">
        <v>0.83228220069431158</v>
      </c>
      <c r="G75" s="28">
        <v>1.0534034909559773</v>
      </c>
      <c r="H75" s="28">
        <v>0.61888519774914796</v>
      </c>
      <c r="M75" s="3"/>
      <c r="N75" s="3"/>
      <c r="O75" s="3"/>
      <c r="P75" s="3"/>
      <c r="Q75" s="3"/>
      <c r="R75" s="3"/>
      <c r="T75" s="11"/>
      <c r="U75" s="11"/>
      <c r="V75" s="11"/>
      <c r="W75" s="11"/>
      <c r="X75" s="11"/>
      <c r="Y75" s="11"/>
    </row>
    <row r="78" spans="2:25" x14ac:dyDescent="0.35">
      <c r="B78" s="3" t="s">
        <v>69</v>
      </c>
      <c r="C78" t="s">
        <v>54</v>
      </c>
    </row>
    <row r="79" spans="2:25" x14ac:dyDescent="0.35">
      <c r="B79" t="s">
        <v>55</v>
      </c>
      <c r="G79" t="s">
        <v>147</v>
      </c>
    </row>
    <row r="81" spans="2:23" x14ac:dyDescent="0.35">
      <c r="B81" s="3" t="s">
        <v>0</v>
      </c>
      <c r="C81" s="3" t="s">
        <v>1</v>
      </c>
      <c r="D81" s="3" t="s">
        <v>2</v>
      </c>
      <c r="E81" s="3" t="s">
        <v>24</v>
      </c>
      <c r="F81" s="3" t="s">
        <v>3</v>
      </c>
      <c r="G81" s="3" t="s">
        <v>4</v>
      </c>
      <c r="H81" s="3" t="s">
        <v>5</v>
      </c>
      <c r="J81">
        <v>28</v>
      </c>
    </row>
    <row r="82" spans="2:23" x14ac:dyDescent="0.35">
      <c r="B82" s="3" t="s">
        <v>6</v>
      </c>
      <c r="C82" s="3">
        <v>4.7650191233004193</v>
      </c>
      <c r="D82" s="3" t="e">
        <v>#DIV/0!</v>
      </c>
      <c r="E82" s="3">
        <v>3.4893308884561614</v>
      </c>
      <c r="F82" s="3">
        <v>0.85587796125307702</v>
      </c>
      <c r="G82" s="3" t="e">
        <v>#DIV/0!</v>
      </c>
      <c r="H82" s="3" t="e">
        <v>#DIV/0!</v>
      </c>
      <c r="K82" s="11"/>
      <c r="L82" s="11"/>
      <c r="M82" s="11"/>
      <c r="N82" s="11"/>
      <c r="O82" s="11"/>
      <c r="P82" s="11"/>
      <c r="R82" s="11"/>
      <c r="S82" s="11"/>
      <c r="T82" s="11"/>
      <c r="U82" s="11"/>
      <c r="V82" s="11"/>
      <c r="W82" s="11"/>
    </row>
    <row r="83" spans="2:23" x14ac:dyDescent="0.35">
      <c r="B83" s="3" t="s">
        <v>7</v>
      </c>
      <c r="C83" s="3">
        <v>3.2188187875746501</v>
      </c>
      <c r="D83" s="3" t="e">
        <v>#DIV/0!</v>
      </c>
      <c r="E83" s="3">
        <v>2.7088754976226426</v>
      </c>
      <c r="F83" s="3">
        <v>0.94126075228741524</v>
      </c>
      <c r="G83" s="3">
        <v>2.0435960483251994</v>
      </c>
      <c r="H83" s="3">
        <v>1.6689838765304363</v>
      </c>
      <c r="K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W83" s="11"/>
    </row>
    <row r="84" spans="2:23" x14ac:dyDescent="0.35">
      <c r="B84" s="3" t="s">
        <v>8</v>
      </c>
      <c r="C84" s="3">
        <v>0.59589194244179122</v>
      </c>
      <c r="D84" s="3">
        <v>1.8495946323734973</v>
      </c>
      <c r="E84" s="3">
        <v>3.5487197112905999</v>
      </c>
      <c r="F84" s="3">
        <v>0.82758761808507741</v>
      </c>
      <c r="G84" s="3">
        <v>1.9425835323169567</v>
      </c>
      <c r="H84" s="3">
        <v>1.6542366313865757</v>
      </c>
      <c r="K84" s="11"/>
      <c r="L84" s="11"/>
      <c r="M84" s="11"/>
      <c r="N84" s="11"/>
      <c r="O84" s="11"/>
      <c r="P84" s="11"/>
      <c r="R84" s="11"/>
      <c r="S84" s="11"/>
      <c r="T84" s="11"/>
      <c r="U84" s="11"/>
      <c r="V84" s="11"/>
      <c r="W84" s="11"/>
    </row>
    <row r="85" spans="2:23" x14ac:dyDescent="0.35">
      <c r="B85" s="3" t="s">
        <v>9</v>
      </c>
      <c r="C85" s="3">
        <v>0.4611700702238517</v>
      </c>
      <c r="D85" s="3">
        <v>1.5524995573393141</v>
      </c>
      <c r="E85" s="3">
        <v>3.4406982305117171</v>
      </c>
      <c r="F85" s="3">
        <v>0.64358923783890332</v>
      </c>
      <c r="G85" s="3">
        <v>1.7571096760260734</v>
      </c>
      <c r="H85" s="3">
        <v>1.6582651037045495</v>
      </c>
      <c r="K85" s="11"/>
      <c r="L85" s="11"/>
      <c r="M85" s="11"/>
      <c r="N85" s="11"/>
      <c r="O85" s="11"/>
      <c r="P85" s="11"/>
      <c r="R85" s="11"/>
      <c r="S85" s="11"/>
      <c r="T85" s="11"/>
      <c r="U85" s="11"/>
      <c r="V85" s="11"/>
      <c r="W85" s="11"/>
    </row>
    <row r="86" spans="2:23" x14ac:dyDescent="0.35">
      <c r="B86" s="3" t="s">
        <v>10</v>
      </c>
      <c r="C86" s="3">
        <v>0.53198029735932006</v>
      </c>
      <c r="D86" s="3">
        <v>1.6326134381993913</v>
      </c>
      <c r="E86" s="3">
        <v>4.2317688452677507</v>
      </c>
      <c r="F86" s="3">
        <v>0.60933941047610019</v>
      </c>
      <c r="G86" s="3">
        <v>1.744250749526852</v>
      </c>
      <c r="H86" s="3">
        <v>1.3643099179607383</v>
      </c>
      <c r="K86" s="11"/>
      <c r="L86" s="11"/>
      <c r="M86" s="11"/>
      <c r="N86" s="11"/>
      <c r="O86" s="11"/>
      <c r="P86" s="11"/>
      <c r="R86" s="11"/>
      <c r="S86" s="11"/>
      <c r="T86" s="11"/>
      <c r="U86" s="11"/>
      <c r="V86" s="11"/>
      <c r="W86" s="11"/>
    </row>
    <row r="87" spans="2:23" x14ac:dyDescent="0.35">
      <c r="B87" s="3" t="s">
        <v>11</v>
      </c>
      <c r="C87" s="3">
        <v>0.51324046139657653</v>
      </c>
      <c r="D87" s="3">
        <v>1.8323993536631484</v>
      </c>
      <c r="E87" s="3">
        <v>3.7549526528866903</v>
      </c>
      <c r="F87" s="3">
        <v>0.61889329777572599</v>
      </c>
      <c r="G87" s="3">
        <v>1.7919986721873282</v>
      </c>
      <c r="H87" s="3">
        <v>1.0708249465018269</v>
      </c>
      <c r="K87" s="11"/>
      <c r="L87" s="11"/>
      <c r="M87" s="11"/>
      <c r="N87" s="11"/>
      <c r="O87" s="11"/>
      <c r="P87" s="11"/>
      <c r="R87" s="11"/>
      <c r="S87" s="11"/>
      <c r="T87" s="11"/>
      <c r="U87" s="11"/>
      <c r="V87" s="11"/>
      <c r="W87" s="11"/>
    </row>
    <row r="88" spans="2:23" x14ac:dyDescent="0.35">
      <c r="B88" s="3" t="s">
        <v>12</v>
      </c>
      <c r="C88" s="3">
        <v>0.64892973498012707</v>
      </c>
      <c r="D88" s="3">
        <v>1.7568988173455979</v>
      </c>
      <c r="E88" s="3">
        <v>3.2565918263769729</v>
      </c>
      <c r="F88" s="3">
        <v>0.1628449211923006</v>
      </c>
      <c r="G88" s="3">
        <v>1.5952413223746484</v>
      </c>
      <c r="H88" s="3">
        <v>0.73457387107635896</v>
      </c>
      <c r="K88" s="11"/>
      <c r="L88" s="11"/>
      <c r="M88" s="11"/>
      <c r="N88" s="11"/>
      <c r="O88" s="11"/>
      <c r="P88" s="11"/>
      <c r="R88" s="11"/>
      <c r="S88" s="11"/>
      <c r="T88" s="11"/>
      <c r="U88" s="11"/>
      <c r="V88" s="11"/>
      <c r="W88" s="11"/>
    </row>
    <row r="89" spans="2:23" x14ac:dyDescent="0.35">
      <c r="B89" s="3" t="s">
        <v>13</v>
      </c>
      <c r="C89" s="3">
        <v>0.3909988604904035</v>
      </c>
      <c r="D89" s="3">
        <v>1.5086229160090676</v>
      </c>
      <c r="E89" s="3">
        <v>3.1577543065112712</v>
      </c>
      <c r="F89" s="3">
        <v>0.57419088177224165</v>
      </c>
      <c r="G89" s="3">
        <v>2.1682588190875181</v>
      </c>
      <c r="H89" s="3">
        <v>0.84353920741989885</v>
      </c>
      <c r="K89" s="11"/>
      <c r="L89" s="11"/>
      <c r="M89" s="11"/>
      <c r="N89" s="11"/>
      <c r="O89" s="11"/>
      <c r="P89" s="11"/>
      <c r="R89" s="11"/>
      <c r="S89" s="11"/>
      <c r="T89" s="11"/>
      <c r="U89" s="11"/>
      <c r="V89" s="11"/>
      <c r="W89" s="11"/>
    </row>
    <row r="90" spans="2:23" x14ac:dyDescent="0.35">
      <c r="B90" s="3" t="s">
        <v>14</v>
      </c>
      <c r="C90" s="3">
        <v>0.96440971740508408</v>
      </c>
      <c r="D90" s="3">
        <v>1.8037570444583595</v>
      </c>
      <c r="E90" s="3">
        <v>3.4026848293362959</v>
      </c>
      <c r="F90" s="3">
        <v>0.14215688975398189</v>
      </c>
      <c r="G90" s="3">
        <v>1.7057827912975658</v>
      </c>
      <c r="H90" s="3">
        <v>0.88213524563922907</v>
      </c>
      <c r="K90" s="11"/>
      <c r="L90" s="11"/>
      <c r="M90" s="11"/>
      <c r="N90" s="11"/>
      <c r="O90" s="11"/>
      <c r="P90" s="11"/>
      <c r="R90" s="11"/>
      <c r="S90" s="11"/>
      <c r="T90" s="11"/>
      <c r="U90" s="11"/>
      <c r="V90" s="11"/>
      <c r="W90" s="11"/>
    </row>
    <row r="91" spans="2:23" x14ac:dyDescent="0.35">
      <c r="B91" s="3" t="s">
        <v>15</v>
      </c>
      <c r="C91" s="3">
        <v>0.71660649132666643</v>
      </c>
      <c r="D91" s="3">
        <v>2.1939539613571228</v>
      </c>
      <c r="E91" s="3">
        <v>3.6402309287315</v>
      </c>
      <c r="F91" s="3">
        <v>0.16500886313340049</v>
      </c>
      <c r="G91" s="3">
        <v>1.6326148452129565</v>
      </c>
      <c r="H91" s="3">
        <v>0.92434469893651805</v>
      </c>
      <c r="K91" s="11"/>
      <c r="L91" s="11"/>
      <c r="M91" s="11"/>
      <c r="N91" s="11"/>
      <c r="O91" s="11"/>
      <c r="P91" s="11"/>
      <c r="R91" s="11"/>
      <c r="S91" s="11"/>
      <c r="T91" s="11"/>
      <c r="U91" s="11"/>
      <c r="V91" s="11"/>
      <c r="W91" s="11"/>
    </row>
    <row r="92" spans="2:23" x14ac:dyDescent="0.35">
      <c r="B92" s="3" t="s">
        <v>16</v>
      </c>
      <c r="C92" s="3">
        <v>8.0504490953457783E-2</v>
      </c>
      <c r="D92" s="3">
        <v>2.0522948628174933</v>
      </c>
      <c r="E92" s="3">
        <v>3.6435752048262042</v>
      </c>
      <c r="F92" s="3">
        <v>0.17036127792436423</v>
      </c>
      <c r="G92" s="3">
        <v>1.562919345816729</v>
      </c>
      <c r="H92" s="3">
        <v>1.048877981698352</v>
      </c>
      <c r="K92" s="11"/>
      <c r="L92" s="11"/>
      <c r="M92" s="11"/>
      <c r="N92" s="11"/>
      <c r="O92" s="11"/>
      <c r="P92" s="11"/>
      <c r="R92" s="11"/>
      <c r="S92" s="11"/>
      <c r="T92" s="11"/>
      <c r="U92" s="11"/>
      <c r="V92" s="11"/>
      <c r="W92" s="11"/>
    </row>
    <row r="93" spans="2:23" x14ac:dyDescent="0.35">
      <c r="B93" s="3" t="s">
        <v>17</v>
      </c>
      <c r="C93" s="3">
        <v>6.1382020515622256E-2</v>
      </c>
      <c r="D93" s="3">
        <v>1.5137450132421468</v>
      </c>
      <c r="E93" s="3">
        <v>3.3755094247491204</v>
      </c>
      <c r="F93" s="3">
        <v>0.1642728337895524</v>
      </c>
      <c r="G93" s="3">
        <v>1.4039491856407336</v>
      </c>
      <c r="H93" s="3">
        <v>1.0539830597381659</v>
      </c>
      <c r="K93" s="11"/>
      <c r="L93" s="11"/>
      <c r="M93" s="11"/>
      <c r="N93" s="11"/>
      <c r="O93" s="11"/>
      <c r="P93" s="11"/>
      <c r="R93" s="11"/>
      <c r="S93" s="11"/>
      <c r="T93" s="11"/>
      <c r="U93" s="11"/>
      <c r="V93" s="11"/>
      <c r="W93" s="11"/>
    </row>
    <row r="94" spans="2:23" x14ac:dyDescent="0.35">
      <c r="B94" s="3" t="s">
        <v>18</v>
      </c>
      <c r="C94" s="3">
        <v>8.7219651121395514E-2</v>
      </c>
      <c r="D94" s="3">
        <v>2.3292211567376651</v>
      </c>
      <c r="E94" s="3">
        <v>1.4621532115407434</v>
      </c>
      <c r="F94" s="3">
        <v>0.17004552093492636</v>
      </c>
      <c r="G94" s="3">
        <v>1.1268320290361655</v>
      </c>
      <c r="H94" s="3">
        <v>1.3987295533507647</v>
      </c>
      <c r="K94" s="11"/>
      <c r="L94" s="11"/>
      <c r="M94" s="11"/>
      <c r="N94" s="11"/>
      <c r="O94" s="11"/>
      <c r="P94" s="11"/>
      <c r="R94" s="11"/>
      <c r="S94" s="11"/>
      <c r="T94" s="11"/>
      <c r="U94" s="11"/>
      <c r="V94" s="11"/>
      <c r="W94" s="11"/>
    </row>
    <row r="95" spans="2:23" x14ac:dyDescent="0.35">
      <c r="B95" s="3" t="s">
        <v>19</v>
      </c>
      <c r="C95" s="3">
        <v>0.13367556194737404</v>
      </c>
      <c r="D95" s="3">
        <v>2.4205593914766563</v>
      </c>
      <c r="E95" s="3">
        <v>1.3203291026055897</v>
      </c>
      <c r="F95" s="3">
        <v>0.18406663920088343</v>
      </c>
      <c r="G95" s="3">
        <v>1.2369547318851886</v>
      </c>
      <c r="H95" s="3">
        <v>1.7328788234741919</v>
      </c>
      <c r="K95" s="11"/>
      <c r="L95" s="11"/>
      <c r="M95" s="11"/>
      <c r="N95" s="11"/>
      <c r="O95" s="11"/>
      <c r="P95" s="11"/>
      <c r="R95" s="11"/>
      <c r="S95" s="11"/>
      <c r="T95" s="11"/>
      <c r="U95" s="11"/>
      <c r="V95" s="11"/>
      <c r="W95" s="11"/>
    </row>
    <row r="96" spans="2:23" x14ac:dyDescent="0.35">
      <c r="B96" s="3" t="s">
        <v>20</v>
      </c>
      <c r="C96" s="3">
        <v>7.4595407609023834E-2</v>
      </c>
      <c r="D96" s="3">
        <v>1.3696261401342555</v>
      </c>
      <c r="E96" s="3">
        <v>1.2087505372263376</v>
      </c>
      <c r="F96" s="3">
        <v>1.576959326341931</v>
      </c>
      <c r="G96" s="3">
        <v>1.0515805180552174</v>
      </c>
      <c r="H96" s="3">
        <v>1.5867385003194214</v>
      </c>
      <c r="K96" s="11"/>
      <c r="L96" s="11"/>
      <c r="M96" s="11"/>
      <c r="N96" s="11"/>
      <c r="O96" s="11"/>
      <c r="P96" s="11"/>
      <c r="R96" s="11"/>
      <c r="S96" s="11"/>
      <c r="T96" s="11"/>
      <c r="U96" s="11"/>
      <c r="V96" s="11"/>
      <c r="W96" s="11"/>
    </row>
    <row r="97" spans="2:23" x14ac:dyDescent="0.35">
      <c r="B97" s="3" t="s">
        <v>21</v>
      </c>
      <c r="C97" s="3">
        <v>6.9698299366978397E-2</v>
      </c>
      <c r="D97" s="3">
        <v>1.317231158804816</v>
      </c>
      <c r="E97" s="3">
        <v>1.2449646279848117</v>
      </c>
      <c r="F97" s="3">
        <v>1.5530012497056231</v>
      </c>
      <c r="G97" s="3">
        <v>1.015880221674571</v>
      </c>
      <c r="H97" s="3">
        <v>1.4098089827958826</v>
      </c>
      <c r="K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W97" s="11"/>
    </row>
    <row r="98" spans="2:23" x14ac:dyDescent="0.35">
      <c r="B98" s="28" t="s">
        <v>113</v>
      </c>
      <c r="C98" s="28">
        <v>0.42</v>
      </c>
      <c r="D98" s="28">
        <v>1.4580791908868631</v>
      </c>
      <c r="E98" s="28">
        <v>1.1843273337646174</v>
      </c>
      <c r="F98" s="28">
        <v>1.661737192502688</v>
      </c>
      <c r="G98" s="28">
        <v>1.0580069487638515</v>
      </c>
      <c r="H98" s="28">
        <v>1.6577402712264151</v>
      </c>
      <c r="K98" s="11"/>
      <c r="L98" s="11"/>
      <c r="M98" s="11"/>
      <c r="N98" s="11"/>
      <c r="O98" s="11"/>
      <c r="P98" s="11"/>
      <c r="R98" s="11"/>
      <c r="S98" s="11"/>
      <c r="T98" s="11"/>
      <c r="U98" s="11"/>
      <c r="V98" s="11"/>
      <c r="W98" s="11"/>
    </row>
    <row r="99" spans="2:23" x14ac:dyDescent="0.35">
      <c r="B99" s="28" t="s">
        <v>114</v>
      </c>
      <c r="C99" s="28">
        <v>0.37</v>
      </c>
      <c r="D99" s="28">
        <v>1.5934679439745274</v>
      </c>
      <c r="E99" s="28">
        <v>1.2042503979235768</v>
      </c>
      <c r="F99" s="28">
        <v>1.6493948344566709</v>
      </c>
      <c r="G99" s="28">
        <v>1.1028288737384586</v>
      </c>
      <c r="H99" s="28">
        <v>1.7769669958423151</v>
      </c>
      <c r="K99" s="11"/>
      <c r="L99" s="11"/>
      <c r="M99" s="11"/>
      <c r="N99" s="11"/>
      <c r="O99" s="11"/>
      <c r="P99" s="11"/>
      <c r="R99" s="11"/>
      <c r="S99" s="11"/>
      <c r="T99" s="11"/>
      <c r="U99" s="11"/>
      <c r="V99" s="11"/>
      <c r="W99" s="11"/>
    </row>
    <row r="100" spans="2:23" x14ac:dyDescent="0.35">
      <c r="B100" s="28" t="s">
        <v>115</v>
      </c>
      <c r="C100" s="28">
        <v>0.43629441150987419</v>
      </c>
      <c r="D100" s="28">
        <v>1.4824108386700532</v>
      </c>
      <c r="E100" s="28">
        <v>1.5936732006879508</v>
      </c>
      <c r="F100" s="28">
        <v>0.97974955460214985</v>
      </c>
      <c r="G100" s="28">
        <v>1.1381040630096908</v>
      </c>
      <c r="H100" s="28">
        <v>1.6074817661312029</v>
      </c>
      <c r="K100" s="11"/>
      <c r="L100" s="11"/>
      <c r="M100" s="11"/>
      <c r="N100" s="11"/>
      <c r="O100" s="11"/>
      <c r="P100" s="11"/>
      <c r="R100" s="11"/>
      <c r="S100" s="11"/>
      <c r="T100" s="11"/>
      <c r="U100" s="11"/>
      <c r="V100" s="11"/>
      <c r="W100" s="11"/>
    </row>
    <row r="101" spans="2:23" x14ac:dyDescent="0.35">
      <c r="B101" s="28" t="s">
        <v>116</v>
      </c>
      <c r="C101" s="28">
        <v>0.42166235822789488</v>
      </c>
      <c r="D101" s="28">
        <v>1.2401264527870632</v>
      </c>
      <c r="E101" s="28">
        <v>1.2889660164421384</v>
      </c>
      <c r="F101" s="28">
        <v>1.6905940904044945</v>
      </c>
      <c r="G101" s="28">
        <v>1.1156444288576315</v>
      </c>
      <c r="H101" s="28">
        <v>1.4863552534029496</v>
      </c>
    </row>
    <row r="104" spans="2:23" x14ac:dyDescent="0.35">
      <c r="B104" s="3" t="s">
        <v>72</v>
      </c>
      <c r="C104" s="18" t="s">
        <v>56</v>
      </c>
      <c r="O104" s="66"/>
      <c r="P104" s="66"/>
      <c r="Q104" s="66"/>
      <c r="R104" s="66"/>
      <c r="S104" s="66"/>
      <c r="T104" s="66"/>
      <c r="U104" s="66"/>
    </row>
    <row r="105" spans="2:23" x14ac:dyDescent="0.35">
      <c r="C105" s="50" t="s">
        <v>57</v>
      </c>
      <c r="D105" s="17"/>
      <c r="E105" s="17"/>
    </row>
    <row r="106" spans="2:23" x14ac:dyDescent="0.35">
      <c r="B106" s="3" t="s">
        <v>0</v>
      </c>
      <c r="C106" s="3" t="s">
        <v>1</v>
      </c>
      <c r="D106" s="3" t="s">
        <v>2</v>
      </c>
      <c r="E106" s="3" t="s">
        <v>24</v>
      </c>
      <c r="F106" s="3" t="s">
        <v>3</v>
      </c>
      <c r="G106" s="3" t="s">
        <v>4</v>
      </c>
      <c r="H106" s="3" t="s">
        <v>5</v>
      </c>
      <c r="J106">
        <v>29</v>
      </c>
    </row>
    <row r="107" spans="2:23" x14ac:dyDescent="0.35">
      <c r="B107" s="3" t="s">
        <v>6</v>
      </c>
      <c r="C107" s="3" t="e">
        <v>#DIV/0!</v>
      </c>
      <c r="D107" s="3" t="e">
        <v>#DIV/0!</v>
      </c>
      <c r="E107" s="3" t="e">
        <v>#DIV/0!</v>
      </c>
      <c r="F107" s="3" t="e">
        <v>#DIV/0!</v>
      </c>
      <c r="G107" s="3" t="e">
        <v>#DIV/0!</v>
      </c>
      <c r="H107" s="3" t="e">
        <v>#DIV/0!</v>
      </c>
      <c r="K107" s="11"/>
      <c r="L107" s="11"/>
      <c r="M107" s="11"/>
      <c r="N107" s="11"/>
      <c r="O107" s="11"/>
      <c r="P107" s="11"/>
      <c r="R107" s="11"/>
      <c r="S107" s="11"/>
      <c r="T107" s="11"/>
      <c r="U107" s="11"/>
      <c r="V107" s="11"/>
      <c r="W107" s="11"/>
    </row>
    <row r="108" spans="2:23" x14ac:dyDescent="0.35">
      <c r="B108" s="3" t="s">
        <v>7</v>
      </c>
      <c r="C108" s="3" t="e">
        <v>#DIV/0!</v>
      </c>
      <c r="D108" s="3" t="e">
        <v>#DIV/0!</v>
      </c>
      <c r="E108" s="3" t="e">
        <v>#DIV/0!</v>
      </c>
      <c r="F108" s="3" t="e">
        <v>#DIV/0!</v>
      </c>
      <c r="G108" s="3" t="e">
        <v>#DIV/0!</v>
      </c>
      <c r="H108" s="3" t="e">
        <v>#DIV/0!</v>
      </c>
      <c r="K108" s="11"/>
      <c r="L108" s="11"/>
      <c r="M108" s="11"/>
      <c r="N108" s="11"/>
      <c r="O108" s="11"/>
      <c r="P108" s="11"/>
      <c r="R108" s="11"/>
      <c r="S108" s="11"/>
      <c r="T108" s="11"/>
      <c r="U108" s="11"/>
      <c r="V108" s="11"/>
      <c r="W108" s="11"/>
    </row>
    <row r="109" spans="2:23" x14ac:dyDescent="0.35">
      <c r="B109" s="3" t="s">
        <v>8</v>
      </c>
      <c r="C109" s="3">
        <v>10.698634879606148</v>
      </c>
      <c r="D109" s="3">
        <v>4.9642200307659605</v>
      </c>
      <c r="E109" s="3">
        <v>42.303851877039335</v>
      </c>
      <c r="F109" s="3">
        <v>2.3560814835199619</v>
      </c>
      <c r="G109" s="3">
        <v>15.556157952909</v>
      </c>
      <c r="H109" s="3">
        <v>3.434175623536146</v>
      </c>
      <c r="K109" s="11"/>
      <c r="L109" s="11"/>
      <c r="M109" s="11"/>
      <c r="N109" s="11"/>
      <c r="O109" s="11"/>
      <c r="P109" s="11"/>
      <c r="R109" s="11"/>
      <c r="S109" s="11"/>
      <c r="T109" s="11"/>
      <c r="U109" s="11"/>
      <c r="V109" s="11"/>
      <c r="W109" s="11"/>
    </row>
    <row r="110" spans="2:23" x14ac:dyDescent="0.35">
      <c r="B110" s="3" t="s">
        <v>9</v>
      </c>
      <c r="C110" s="3">
        <v>9.5447234900830669</v>
      </c>
      <c r="D110" s="3">
        <v>4.748073022312373</v>
      </c>
      <c r="E110" s="3" t="e">
        <v>#DIV/0!</v>
      </c>
      <c r="F110" s="3">
        <v>2.3174026527931288</v>
      </c>
      <c r="G110" s="3">
        <v>23.804245137604255</v>
      </c>
      <c r="H110" s="3" t="e">
        <v>#DIV/0!</v>
      </c>
      <c r="K110" s="11"/>
      <c r="L110" s="11"/>
      <c r="M110" s="11"/>
      <c r="N110" s="11"/>
      <c r="O110" s="11"/>
      <c r="P110" s="11"/>
      <c r="R110" s="11"/>
      <c r="S110" s="11"/>
      <c r="T110" s="11"/>
      <c r="U110" s="11"/>
      <c r="V110" s="11"/>
      <c r="W110" s="11"/>
    </row>
    <row r="111" spans="2:23" x14ac:dyDescent="0.35">
      <c r="B111" s="3" t="s">
        <v>10</v>
      </c>
      <c r="C111" s="3">
        <v>12.435932531211396</v>
      </c>
      <c r="D111" s="3">
        <v>4.9349531057273843</v>
      </c>
      <c r="E111" s="3" t="e">
        <v>#DIV/0!</v>
      </c>
      <c r="F111" s="3">
        <v>1.704753566021731</v>
      </c>
      <c r="G111" s="3">
        <v>22.791577397872789</v>
      </c>
      <c r="H111" s="3" t="e">
        <v>#DIV/0!</v>
      </c>
      <c r="K111" s="11"/>
      <c r="L111" s="11"/>
      <c r="M111" s="11"/>
      <c r="N111" s="11"/>
      <c r="O111" s="11"/>
      <c r="P111" s="11"/>
      <c r="R111" s="11"/>
      <c r="S111" s="11"/>
      <c r="T111" s="11"/>
      <c r="U111" s="11"/>
      <c r="V111" s="11"/>
      <c r="W111" s="11"/>
    </row>
    <row r="112" spans="2:23" x14ac:dyDescent="0.35">
      <c r="B112" s="3" t="s">
        <v>11</v>
      </c>
      <c r="C112" s="3">
        <v>9.8090428732780808</v>
      </c>
      <c r="D112" s="3">
        <v>4.5754788116422862</v>
      </c>
      <c r="E112" s="3" t="e">
        <v>#DIV/0!</v>
      </c>
      <c r="F112" s="3">
        <v>1.5362101956448664</v>
      </c>
      <c r="G112" s="3">
        <v>20.565685770602634</v>
      </c>
      <c r="H112" s="3" t="e">
        <v>#DIV/0!</v>
      </c>
      <c r="K112" s="11"/>
      <c r="L112" s="11"/>
      <c r="M112" s="11"/>
      <c r="N112" s="11"/>
      <c r="O112" s="11"/>
      <c r="P112" s="11"/>
      <c r="R112" s="11"/>
      <c r="S112" s="11"/>
      <c r="T112" s="11"/>
      <c r="U112" s="11"/>
      <c r="V112" s="11"/>
      <c r="W112" s="11"/>
    </row>
    <row r="113" spans="2:23" x14ac:dyDescent="0.35">
      <c r="B113" s="3" t="s">
        <v>12</v>
      </c>
      <c r="C113" s="3">
        <v>8.3775143828325351</v>
      </c>
      <c r="D113" s="3">
        <v>4.5269484296238849</v>
      </c>
      <c r="E113" s="3" t="e">
        <v>#DIV/0!</v>
      </c>
      <c r="F113" s="3">
        <v>1.5345424435874337</v>
      </c>
      <c r="G113" s="3">
        <v>16.522740356937248</v>
      </c>
      <c r="H113" s="3" t="e">
        <v>#DIV/0!</v>
      </c>
      <c r="K113" s="11"/>
      <c r="L113" s="11"/>
      <c r="M113" s="11"/>
      <c r="N113" s="11"/>
      <c r="O113" s="11"/>
      <c r="P113" s="11"/>
      <c r="R113" s="11"/>
      <c r="S113" s="11"/>
      <c r="T113" s="11"/>
      <c r="U113" s="11"/>
      <c r="V113" s="11"/>
      <c r="W113" s="11"/>
    </row>
    <row r="114" spans="2:23" x14ac:dyDescent="0.35">
      <c r="B114" s="3" t="s">
        <v>13</v>
      </c>
      <c r="C114" s="3">
        <v>10.915679116498705</v>
      </c>
      <c r="D114" s="3">
        <v>5.0474004331530686</v>
      </c>
      <c r="E114" s="3" t="e">
        <v>#DIV/0!</v>
      </c>
      <c r="F114" s="3">
        <v>1.4183123276350731</v>
      </c>
      <c r="G114" s="3">
        <v>21.018447984256753</v>
      </c>
      <c r="H114" s="3" t="e">
        <v>#DIV/0!</v>
      </c>
      <c r="K114" s="11"/>
      <c r="L114" s="11"/>
      <c r="M114" s="11"/>
      <c r="N114" s="11"/>
      <c r="O114" s="11"/>
      <c r="P114" s="11"/>
      <c r="R114" s="11"/>
      <c r="S114" s="11"/>
      <c r="T114" s="11"/>
      <c r="U114" s="11"/>
      <c r="V114" s="11"/>
      <c r="W114" s="11"/>
    </row>
    <row r="115" spans="2:23" x14ac:dyDescent="0.35">
      <c r="B115" s="3" t="s">
        <v>14</v>
      </c>
      <c r="C115" s="30">
        <v>11.12802126722522</v>
      </c>
      <c r="D115" s="30">
        <v>3.8595008515487943</v>
      </c>
      <c r="E115" s="30" t="e">
        <v>#DIV/0!</v>
      </c>
      <c r="F115" s="30">
        <v>1.2155460849931288</v>
      </c>
      <c r="G115" s="30">
        <v>19.983373895818808</v>
      </c>
      <c r="H115" s="30" t="e">
        <v>#DIV/0!</v>
      </c>
      <c r="K115" s="11"/>
      <c r="L115" s="11"/>
      <c r="M115" s="11"/>
      <c r="N115" s="11"/>
      <c r="O115" s="11"/>
      <c r="P115" s="11"/>
      <c r="R115" s="11"/>
      <c r="S115" s="11"/>
      <c r="T115" s="11"/>
      <c r="U115" s="11"/>
      <c r="V115" s="11"/>
      <c r="W115" s="11"/>
    </row>
    <row r="116" spans="2:23" x14ac:dyDescent="0.35">
      <c r="B116" s="3" t="s">
        <v>15</v>
      </c>
      <c r="C116" s="30">
        <v>17.653911989879774</v>
      </c>
      <c r="D116" s="30">
        <v>5.0313945803040321</v>
      </c>
      <c r="E116" s="30" t="e">
        <v>#DIV/0!</v>
      </c>
      <c r="F116" s="30">
        <v>1.7180077837277621</v>
      </c>
      <c r="G116" s="30">
        <v>22.44303901167499</v>
      </c>
      <c r="H116" s="30" t="e">
        <v>#DIV/0!</v>
      </c>
      <c r="K116" s="11"/>
      <c r="L116" s="11"/>
      <c r="M116" s="11"/>
      <c r="N116" s="11"/>
      <c r="O116" s="11"/>
      <c r="P116" s="11"/>
      <c r="R116" s="11"/>
      <c r="S116" s="11"/>
      <c r="T116" s="11"/>
      <c r="U116" s="11"/>
      <c r="V116" s="11"/>
      <c r="W116" s="11"/>
    </row>
    <row r="117" spans="2:23" x14ac:dyDescent="0.35">
      <c r="B117" s="3" t="s">
        <v>16</v>
      </c>
      <c r="C117" s="30">
        <v>0.66980040624764636</v>
      </c>
      <c r="D117" s="30">
        <v>4.8991893577218875</v>
      </c>
      <c r="E117" s="30" t="e">
        <v>#DIV/0!</v>
      </c>
      <c r="F117" s="30">
        <v>1.6489860165302967</v>
      </c>
      <c r="G117" s="30">
        <v>21.891103502667637</v>
      </c>
      <c r="H117" s="30" t="e">
        <v>#DIV/0!</v>
      </c>
      <c r="K117" s="11"/>
      <c r="L117" s="11"/>
      <c r="M117" s="11"/>
      <c r="N117" s="11"/>
      <c r="O117" s="11"/>
      <c r="P117" s="11"/>
      <c r="R117" s="11"/>
      <c r="S117" s="11"/>
      <c r="T117" s="11"/>
      <c r="U117" s="11"/>
      <c r="V117" s="11"/>
      <c r="W117" s="11"/>
    </row>
    <row r="118" spans="2:23" x14ac:dyDescent="0.35">
      <c r="B118" s="3" t="s">
        <v>17</v>
      </c>
      <c r="C118" s="30">
        <v>1.5503644702938391E-3</v>
      </c>
      <c r="D118" s="30">
        <v>0</v>
      </c>
      <c r="E118" s="30" t="e">
        <v>#DIV/0!</v>
      </c>
      <c r="F118" s="30">
        <v>0.35623880377626965</v>
      </c>
      <c r="G118" s="30">
        <v>0</v>
      </c>
      <c r="H118" s="30" t="e">
        <v>#DIV/0!</v>
      </c>
      <c r="K118" s="11"/>
      <c r="L118" s="11"/>
      <c r="M118" s="11"/>
      <c r="N118" s="11"/>
      <c r="O118" s="11"/>
      <c r="P118" s="11"/>
      <c r="R118" s="11"/>
      <c r="S118" s="11"/>
      <c r="T118" s="11"/>
      <c r="U118" s="11"/>
      <c r="V118" s="11"/>
      <c r="W118" s="11"/>
    </row>
    <row r="119" spans="2:23" x14ac:dyDescent="0.35">
      <c r="B119" s="3" t="s">
        <v>18</v>
      </c>
      <c r="C119" s="30">
        <v>0.27706908548396197</v>
      </c>
      <c r="D119" s="30">
        <v>43.679222704187289</v>
      </c>
      <c r="E119" s="30" t="e">
        <v>#DIV/0!</v>
      </c>
      <c r="F119" s="30">
        <v>0.2173746221888069</v>
      </c>
      <c r="G119" s="30">
        <v>0</v>
      </c>
      <c r="H119" s="30" t="e">
        <v>#DIV/0!</v>
      </c>
      <c r="K119" s="11"/>
      <c r="L119" s="11"/>
      <c r="M119" s="11"/>
      <c r="N119" s="11"/>
      <c r="O119" s="11"/>
      <c r="P119" s="11"/>
      <c r="R119" s="11"/>
      <c r="S119" s="11"/>
      <c r="T119" s="11"/>
      <c r="U119" s="11"/>
      <c r="V119" s="11"/>
      <c r="W119" s="11"/>
    </row>
    <row r="120" spans="2:23" x14ac:dyDescent="0.35">
      <c r="B120" s="3" t="s">
        <v>19</v>
      </c>
      <c r="C120" s="30">
        <v>0.43078128059526138</v>
      </c>
      <c r="D120" s="30">
        <v>46.283277436664768</v>
      </c>
      <c r="E120" s="30" t="e">
        <v>#DIV/0!</v>
      </c>
      <c r="F120" s="30">
        <v>0.40694709463832995</v>
      </c>
      <c r="G120" s="30">
        <v>0</v>
      </c>
      <c r="H120" s="30" t="e">
        <v>#DIV/0!</v>
      </c>
      <c r="K120" s="11"/>
      <c r="L120" s="11"/>
      <c r="M120" s="11"/>
      <c r="N120" s="11"/>
      <c r="O120" s="11"/>
      <c r="P120" s="11"/>
      <c r="R120" s="11"/>
      <c r="S120" s="11"/>
      <c r="T120" s="11"/>
      <c r="U120" s="11"/>
      <c r="V120" s="11"/>
      <c r="W120" s="11"/>
    </row>
    <row r="121" spans="2:23" x14ac:dyDescent="0.35">
      <c r="B121" s="3" t="s">
        <v>20</v>
      </c>
      <c r="C121" s="30">
        <v>2.4483349088108331E-2</v>
      </c>
      <c r="D121" s="30" t="e">
        <v>#DIV/0!</v>
      </c>
      <c r="E121" s="30" t="e">
        <v>#DIV/0!</v>
      </c>
      <c r="F121" s="30">
        <v>0.17942525960694564</v>
      </c>
      <c r="G121" s="30">
        <v>0</v>
      </c>
      <c r="H121" s="30" t="e">
        <v>#DIV/0!</v>
      </c>
      <c r="K121" s="11"/>
      <c r="L121" s="11"/>
      <c r="M121" s="11"/>
      <c r="N121" s="11"/>
      <c r="O121" s="11"/>
      <c r="P121" s="11"/>
      <c r="R121" s="11"/>
      <c r="S121" s="11"/>
      <c r="T121" s="11"/>
      <c r="U121" s="11"/>
      <c r="V121" s="11"/>
      <c r="W121" s="11"/>
    </row>
    <row r="122" spans="2:23" x14ac:dyDescent="0.35">
      <c r="B122" s="3" t="s">
        <v>21</v>
      </c>
      <c r="C122" s="30">
        <v>7.0123279544669251E-2</v>
      </c>
      <c r="D122" s="30" t="e">
        <v>#DIV/0!</v>
      </c>
      <c r="E122" s="30" t="e">
        <v>#DIV/0!</v>
      </c>
      <c r="F122" s="30">
        <v>0.14751624993444717</v>
      </c>
      <c r="G122" s="30">
        <v>0</v>
      </c>
      <c r="H122" s="30" t="e">
        <v>#DIV/0!</v>
      </c>
      <c r="K122" s="11"/>
      <c r="L122" s="11"/>
      <c r="M122" s="11"/>
      <c r="N122" s="11"/>
      <c r="O122" s="11"/>
      <c r="P122" s="11"/>
      <c r="R122" s="11"/>
      <c r="S122" s="11"/>
      <c r="T122" s="11"/>
      <c r="U122" s="11"/>
      <c r="V122" s="11"/>
      <c r="W122" s="11"/>
    </row>
    <row r="123" spans="2:23" x14ac:dyDescent="0.35">
      <c r="B123" s="3" t="s">
        <v>113</v>
      </c>
      <c r="C123" s="49">
        <v>0</v>
      </c>
      <c r="D123" s="49"/>
      <c r="E123" s="49"/>
      <c r="F123" s="49">
        <v>0.21527419968751382</v>
      </c>
      <c r="G123" s="49">
        <v>0</v>
      </c>
      <c r="H123" s="49"/>
      <c r="K123" s="11"/>
      <c r="L123" s="11"/>
      <c r="M123" s="11"/>
      <c r="N123" s="11"/>
      <c r="O123" s="11"/>
      <c r="P123" s="11"/>
      <c r="R123" s="11"/>
      <c r="S123" s="11"/>
      <c r="T123" s="11"/>
      <c r="U123" s="11"/>
      <c r="V123" s="11"/>
      <c r="W123" s="11"/>
    </row>
    <row r="124" spans="2:23" x14ac:dyDescent="0.35">
      <c r="B124" s="3" t="s">
        <v>114</v>
      </c>
      <c r="C124" s="49">
        <v>0</v>
      </c>
      <c r="D124" s="49"/>
      <c r="E124" s="49"/>
      <c r="F124" s="49">
        <v>0.25626341287189019</v>
      </c>
      <c r="G124" s="49">
        <v>0</v>
      </c>
      <c r="H124" s="49"/>
      <c r="K124" s="11"/>
      <c r="L124" s="11"/>
      <c r="M124" s="11"/>
      <c r="N124" s="11"/>
      <c r="O124" s="11"/>
      <c r="P124" s="11"/>
      <c r="R124" s="11"/>
      <c r="S124" s="11"/>
      <c r="T124" s="11"/>
      <c r="U124" s="11"/>
      <c r="V124" s="11"/>
      <c r="W124" s="11"/>
    </row>
    <row r="125" spans="2:23" x14ac:dyDescent="0.35">
      <c r="B125" s="3" t="s">
        <v>115</v>
      </c>
      <c r="C125" s="49">
        <v>0</v>
      </c>
      <c r="D125" s="49"/>
      <c r="E125" s="49"/>
      <c r="F125" s="49">
        <v>0.14345995910804268</v>
      </c>
      <c r="G125" s="49">
        <v>0</v>
      </c>
      <c r="H125" s="49"/>
      <c r="K125" s="11"/>
      <c r="L125" s="11"/>
      <c r="M125" s="11"/>
      <c r="N125" s="11"/>
      <c r="O125" s="11"/>
      <c r="P125" s="11"/>
      <c r="R125" s="11"/>
      <c r="S125" s="11"/>
      <c r="T125" s="11"/>
      <c r="U125" s="11"/>
      <c r="V125" s="11"/>
      <c r="W125" s="11"/>
    </row>
    <row r="126" spans="2:23" x14ac:dyDescent="0.35">
      <c r="B126" s="3" t="s">
        <v>116</v>
      </c>
      <c r="C126" s="49">
        <v>0</v>
      </c>
      <c r="D126" s="49"/>
      <c r="E126" s="49"/>
      <c r="F126" s="49">
        <v>8.2359315411076953E-2</v>
      </c>
      <c r="G126" s="49">
        <v>0</v>
      </c>
      <c r="H126" s="49"/>
      <c r="K126" s="11"/>
      <c r="L126" s="11"/>
      <c r="M126" s="11"/>
      <c r="N126" s="11"/>
      <c r="O126" s="11"/>
      <c r="P126" s="11"/>
      <c r="R126" s="11"/>
      <c r="S126" s="11"/>
      <c r="T126" s="11"/>
      <c r="U126" s="11"/>
      <c r="V126" s="11"/>
      <c r="W126" s="11"/>
    </row>
    <row r="127" spans="2:23" x14ac:dyDescent="0.35">
      <c r="C127" s="3"/>
    </row>
    <row r="129" spans="2:25" x14ac:dyDescent="0.35">
      <c r="B129" t="s">
        <v>75</v>
      </c>
      <c r="C129" t="s">
        <v>58</v>
      </c>
      <c r="P129" s="66"/>
      <c r="Q129" s="66"/>
      <c r="R129" s="66"/>
      <c r="S129" s="66"/>
      <c r="T129" s="66"/>
      <c r="U129" s="66"/>
      <c r="V129" s="66"/>
      <c r="W129" s="66"/>
    </row>
    <row r="130" spans="2:25" x14ac:dyDescent="0.35">
      <c r="B130" s="17" t="s">
        <v>59</v>
      </c>
      <c r="C130" s="17"/>
      <c r="D130" s="17"/>
      <c r="E130" s="17"/>
      <c r="F130" s="52" t="s">
        <v>52</v>
      </c>
      <c r="G130" s="17"/>
      <c r="H130" s="17"/>
    </row>
    <row r="131" spans="2:25" x14ac:dyDescent="0.35">
      <c r="B131" t="s">
        <v>0</v>
      </c>
      <c r="C131" t="s">
        <v>1</v>
      </c>
      <c r="D131" t="s">
        <v>2</v>
      </c>
      <c r="E131" t="s">
        <v>24</v>
      </c>
      <c r="F131" t="s">
        <v>3</v>
      </c>
      <c r="G131" t="s">
        <v>4</v>
      </c>
      <c r="H131" t="s">
        <v>5</v>
      </c>
      <c r="I131">
        <v>30</v>
      </c>
    </row>
    <row r="132" spans="2:25" x14ac:dyDescent="0.35">
      <c r="B132" s="11" t="s">
        <v>6</v>
      </c>
      <c r="C132" s="3" t="e">
        <v>#DIV/0!</v>
      </c>
      <c r="D132" s="3" t="e">
        <v>#DIV/0!</v>
      </c>
      <c r="E132" s="3" t="e">
        <v>#DIV/0!</v>
      </c>
      <c r="F132" s="3" t="e">
        <v>#DIV/0!</v>
      </c>
      <c r="G132" s="3" t="e">
        <v>#DIV/0!</v>
      </c>
      <c r="H132" s="3" t="e">
        <v>#DIV/0!</v>
      </c>
    </row>
    <row r="133" spans="2:25" x14ac:dyDescent="0.35">
      <c r="B133" s="11" t="s">
        <v>7</v>
      </c>
      <c r="C133" s="3" t="e">
        <v>#DIV/0!</v>
      </c>
      <c r="D133" s="3" t="e">
        <v>#DIV/0!</v>
      </c>
      <c r="E133" s="3" t="e">
        <v>#DIV/0!</v>
      </c>
      <c r="F133" s="3" t="e">
        <v>#DIV/0!</v>
      </c>
      <c r="G133" s="3" t="e">
        <v>#DIV/0!</v>
      </c>
      <c r="H133" s="3" t="e">
        <v>#DIV/0!</v>
      </c>
    </row>
    <row r="134" spans="2:25" x14ac:dyDescent="0.35">
      <c r="B134" s="11" t="s">
        <v>8</v>
      </c>
      <c r="C134" s="3" t="e">
        <v>#DIV/0!</v>
      </c>
      <c r="D134" s="3" t="e">
        <v>#DIV/0!</v>
      </c>
      <c r="E134" s="3" t="e">
        <v>#DIV/0!</v>
      </c>
      <c r="F134" s="3">
        <v>0.80455347955694989</v>
      </c>
      <c r="G134" s="3" t="e">
        <v>#DIV/0!</v>
      </c>
      <c r="H134" s="3" t="e">
        <v>#DIV/0!</v>
      </c>
      <c r="L134" s="3"/>
      <c r="M134" s="3"/>
      <c r="N134" s="3"/>
      <c r="O134" s="3"/>
      <c r="P134" s="3"/>
      <c r="Q134" s="3"/>
      <c r="S134" s="11"/>
      <c r="T134" s="11"/>
      <c r="U134" s="11"/>
      <c r="V134" s="11"/>
      <c r="W134" s="11"/>
      <c r="X134" s="11"/>
      <c r="Y134" s="11">
        <f t="shared" ref="Y134:Y147" si="0">I134-R134</f>
        <v>0</v>
      </c>
    </row>
    <row r="135" spans="2:25" x14ac:dyDescent="0.35">
      <c r="B135" s="11" t="s">
        <v>9</v>
      </c>
      <c r="C135" s="3">
        <v>2.1463331466174731</v>
      </c>
      <c r="D135" s="3">
        <v>3.8016666178208922</v>
      </c>
      <c r="E135" s="3">
        <v>6.9265104235367341</v>
      </c>
      <c r="F135" s="3">
        <v>1.1584103492186968</v>
      </c>
      <c r="G135" s="3">
        <v>3.9044170401915377</v>
      </c>
      <c r="H135" s="3">
        <v>3.3828215027694695</v>
      </c>
      <c r="L135" s="3"/>
      <c r="M135" s="3"/>
      <c r="N135" s="3"/>
      <c r="O135" s="3"/>
      <c r="P135" s="3"/>
      <c r="Q135" s="3"/>
      <c r="S135" s="11"/>
      <c r="T135" s="11"/>
      <c r="U135" s="11"/>
      <c r="V135" s="11"/>
      <c r="W135" s="11"/>
      <c r="X135" s="11"/>
      <c r="Y135" s="11">
        <f t="shared" si="0"/>
        <v>0</v>
      </c>
    </row>
    <row r="136" spans="2:25" x14ac:dyDescent="0.35">
      <c r="B136" s="11" t="s">
        <v>10</v>
      </c>
      <c r="C136" s="3">
        <v>3.3983456968267376</v>
      </c>
      <c r="D136" s="3">
        <v>3.8824579593030895</v>
      </c>
      <c r="E136" s="3">
        <v>6.6657805667371406</v>
      </c>
      <c r="F136" s="3">
        <v>0.93117999671472262</v>
      </c>
      <c r="G136" s="3">
        <v>3.6928716599191933</v>
      </c>
      <c r="H136" s="3">
        <v>3.8373327138353583</v>
      </c>
      <c r="L136" s="3"/>
      <c r="M136" s="3"/>
      <c r="N136" s="3"/>
      <c r="O136" s="3"/>
      <c r="P136" s="3"/>
      <c r="Q136" s="3"/>
      <c r="S136" s="11"/>
      <c r="T136" s="11"/>
      <c r="U136" s="11"/>
      <c r="V136" s="11"/>
      <c r="W136" s="11"/>
      <c r="X136" s="11"/>
      <c r="Y136" s="11">
        <f t="shared" si="0"/>
        <v>0</v>
      </c>
    </row>
    <row r="137" spans="2:25" x14ac:dyDescent="0.35">
      <c r="B137" s="11" t="s">
        <v>11</v>
      </c>
      <c r="C137" s="3">
        <v>3.0074613406948276</v>
      </c>
      <c r="D137" s="3">
        <v>3.9533228854587676</v>
      </c>
      <c r="E137" s="3">
        <v>7.2446768257947474</v>
      </c>
      <c r="F137" s="3">
        <v>0.85098923159798079</v>
      </c>
      <c r="G137" s="3">
        <v>3.7150542448544046</v>
      </c>
      <c r="H137" s="3">
        <v>3.5084081277619146</v>
      </c>
      <c r="L137" s="3"/>
      <c r="M137" s="3"/>
      <c r="N137" s="3"/>
      <c r="O137" s="3"/>
      <c r="P137" s="3"/>
      <c r="Q137" s="3"/>
      <c r="S137" s="11"/>
      <c r="T137" s="11"/>
      <c r="U137" s="11"/>
      <c r="V137" s="11"/>
      <c r="W137" s="11"/>
      <c r="X137" s="11"/>
      <c r="Y137" s="11">
        <f t="shared" si="0"/>
        <v>0</v>
      </c>
    </row>
    <row r="138" spans="2:25" x14ac:dyDescent="0.35">
      <c r="B138" s="11" t="s">
        <v>12</v>
      </c>
      <c r="C138" s="3">
        <v>3.5963756961990576</v>
      </c>
      <c r="D138" s="3">
        <v>3.6958590468070538</v>
      </c>
      <c r="E138" s="3">
        <v>4.2137363623422646</v>
      </c>
      <c r="F138" s="3">
        <v>0.66662205402138563</v>
      </c>
      <c r="G138" s="3">
        <v>3.8284412356467041</v>
      </c>
      <c r="H138" s="3">
        <v>3.6348816689229535</v>
      </c>
      <c r="L138" s="3"/>
      <c r="M138" s="3"/>
      <c r="N138" s="3"/>
      <c r="O138" s="3"/>
      <c r="P138" s="3"/>
      <c r="Q138" s="3"/>
      <c r="S138" s="11"/>
      <c r="T138" s="11"/>
      <c r="U138" s="11"/>
      <c r="V138" s="11"/>
      <c r="W138" s="11"/>
      <c r="X138" s="11"/>
      <c r="Y138" s="11">
        <f t="shared" si="0"/>
        <v>0</v>
      </c>
    </row>
    <row r="139" spans="2:25" x14ac:dyDescent="0.35">
      <c r="B139" s="11" t="s">
        <v>13</v>
      </c>
      <c r="C139" s="3">
        <v>2.1469193369490975</v>
      </c>
      <c r="D139" s="3">
        <v>2.3593072639481196</v>
      </c>
      <c r="E139" s="3">
        <v>2.6596573112893793</v>
      </c>
      <c r="F139" s="3">
        <v>0.46848135994101409</v>
      </c>
      <c r="G139" s="3">
        <v>2.293827550978889</v>
      </c>
      <c r="H139" s="3">
        <v>2.4719217868750794</v>
      </c>
      <c r="L139" s="3"/>
      <c r="M139" s="3"/>
      <c r="N139" s="3"/>
      <c r="O139" s="3"/>
      <c r="P139" s="3"/>
      <c r="Q139" s="3"/>
      <c r="S139" s="11"/>
      <c r="T139" s="11"/>
      <c r="U139" s="11"/>
      <c r="V139" s="11"/>
      <c r="W139" s="11"/>
      <c r="X139" s="11"/>
      <c r="Y139" s="11">
        <f t="shared" si="0"/>
        <v>0</v>
      </c>
    </row>
    <row r="140" spans="2:25" x14ac:dyDescent="0.35">
      <c r="B140" s="11" t="s">
        <v>14</v>
      </c>
      <c r="C140" s="3">
        <v>2.3299216080719538</v>
      </c>
      <c r="D140" s="3">
        <v>2.4390683692133703</v>
      </c>
      <c r="E140" s="3">
        <v>2.5189134839954592</v>
      </c>
      <c r="F140" s="3">
        <v>0.45275937118147946</v>
      </c>
      <c r="G140" s="3">
        <v>2.2984037217230298</v>
      </c>
      <c r="H140" s="3">
        <v>2.1929851261699418</v>
      </c>
      <c r="L140" s="3"/>
      <c r="M140" s="3"/>
      <c r="N140" s="3"/>
      <c r="O140" s="3"/>
      <c r="P140" s="3"/>
      <c r="Q140" s="3"/>
      <c r="S140" s="11"/>
      <c r="T140" s="11"/>
      <c r="U140" s="11"/>
      <c r="V140" s="11"/>
      <c r="W140" s="11"/>
      <c r="X140" s="11"/>
      <c r="Y140" s="11">
        <f t="shared" si="0"/>
        <v>0</v>
      </c>
    </row>
    <row r="141" spans="2:25" x14ac:dyDescent="0.35">
      <c r="B141" s="11" t="s">
        <v>15</v>
      </c>
      <c r="C141" s="3">
        <v>2.1985597826097272</v>
      </c>
      <c r="D141" s="3">
        <v>2.4156243856890112</v>
      </c>
      <c r="E141" s="3">
        <v>2.5076526138899951</v>
      </c>
      <c r="F141" s="3">
        <v>0.4855496372098197</v>
      </c>
      <c r="G141" s="3">
        <v>2.3063210327272334</v>
      </c>
      <c r="H141" s="3">
        <v>2.1512495384798229</v>
      </c>
      <c r="L141" s="3"/>
      <c r="M141" s="3"/>
      <c r="N141" s="3"/>
      <c r="O141" s="3"/>
      <c r="P141" s="3"/>
      <c r="Q141" s="3"/>
      <c r="S141" s="11"/>
      <c r="T141" s="11"/>
      <c r="U141" s="11"/>
      <c r="V141" s="11"/>
      <c r="W141" s="11"/>
      <c r="X141" s="11"/>
      <c r="Y141" s="11">
        <f t="shared" si="0"/>
        <v>0</v>
      </c>
    </row>
    <row r="142" spans="2:25" x14ac:dyDescent="0.35">
      <c r="B142" s="11" t="s">
        <v>16</v>
      </c>
      <c r="C142" s="3">
        <v>1.4896737101384692</v>
      </c>
      <c r="D142" s="3">
        <v>2.4268148031191816</v>
      </c>
      <c r="E142" s="3">
        <v>1.47606257519146</v>
      </c>
      <c r="F142" s="3">
        <v>0.51608294738800464</v>
      </c>
      <c r="G142" s="3">
        <v>2.3334532348545083</v>
      </c>
      <c r="H142" s="3">
        <v>2.1831371991274997</v>
      </c>
      <c r="L142" s="3"/>
      <c r="M142" s="3"/>
      <c r="N142" s="3"/>
      <c r="O142" s="3"/>
      <c r="P142" s="3"/>
      <c r="Q142" s="3"/>
      <c r="S142" s="11"/>
      <c r="T142" s="11"/>
      <c r="U142" s="11"/>
      <c r="V142" s="11"/>
      <c r="W142" s="11"/>
      <c r="X142" s="11"/>
      <c r="Y142" s="11">
        <f t="shared" si="0"/>
        <v>0</v>
      </c>
    </row>
    <row r="143" spans="2:25" x14ac:dyDescent="0.35">
      <c r="B143" s="11" t="s">
        <v>17</v>
      </c>
      <c r="C143" s="3">
        <v>2.1658503864410938E-4</v>
      </c>
      <c r="D143" s="3">
        <v>5.5050355159051521E-3</v>
      </c>
      <c r="E143" s="3">
        <v>1.8594175002796875E-2</v>
      </c>
      <c r="F143" s="3">
        <v>1.4755842805606203E-2</v>
      </c>
      <c r="G143" s="3">
        <v>1.1148059746652493E-3</v>
      </c>
      <c r="H143" s="3">
        <v>9.7611960779654797E-2</v>
      </c>
      <c r="L143" s="3"/>
      <c r="M143" s="3"/>
      <c r="N143" s="3"/>
      <c r="O143" s="3"/>
      <c r="P143" s="3"/>
      <c r="Q143" s="3"/>
      <c r="S143" s="11"/>
      <c r="T143" s="11"/>
      <c r="U143" s="11"/>
      <c r="V143" s="11"/>
      <c r="W143" s="11"/>
      <c r="X143" s="11"/>
      <c r="Y143" s="11">
        <f t="shared" si="0"/>
        <v>0</v>
      </c>
    </row>
    <row r="144" spans="2:25" x14ac:dyDescent="0.35">
      <c r="B144" s="11" t="s">
        <v>18</v>
      </c>
      <c r="C144" s="3">
        <v>2.891223091665696</v>
      </c>
      <c r="D144" s="3">
        <v>1.1148059746652493E-3</v>
      </c>
      <c r="E144" s="3">
        <v>1.1148059746652493E-3</v>
      </c>
      <c r="F144" s="3">
        <v>1.1695551404743093E-2</v>
      </c>
      <c r="G144" s="3">
        <v>2.9368201940927655E-2</v>
      </c>
      <c r="H144" s="3">
        <v>3.3822620591972705E-2</v>
      </c>
      <c r="L144" s="3"/>
      <c r="M144" s="3"/>
      <c r="N144" s="3"/>
      <c r="O144" s="3"/>
      <c r="P144" s="3"/>
      <c r="Q144" s="3"/>
      <c r="S144" s="11"/>
      <c r="T144" s="11"/>
      <c r="U144" s="11"/>
      <c r="V144" s="11"/>
      <c r="W144" s="11"/>
      <c r="X144" s="11"/>
      <c r="Y144" s="11">
        <f t="shared" si="0"/>
        <v>0</v>
      </c>
    </row>
    <row r="145" spans="1:25" x14ac:dyDescent="0.35">
      <c r="B145" s="11" t="s">
        <v>19</v>
      </c>
      <c r="C145" s="3">
        <v>3.6322410655132238</v>
      </c>
      <c r="D145" s="3">
        <v>1.1148059746652493E-3</v>
      </c>
      <c r="E145" s="3">
        <v>1.1148059746652493E-3</v>
      </c>
      <c r="F145" s="3">
        <v>4.3887793136040541E-2</v>
      </c>
      <c r="G145" s="3">
        <v>4.3215289139608343E-2</v>
      </c>
      <c r="H145" s="3">
        <v>3.3625276604180937E-2</v>
      </c>
      <c r="L145" s="3"/>
      <c r="M145" s="3"/>
      <c r="N145" s="3"/>
      <c r="O145" s="3"/>
      <c r="P145" s="3"/>
      <c r="Q145" s="3"/>
      <c r="S145" s="11"/>
      <c r="T145" s="11"/>
      <c r="U145" s="11"/>
      <c r="V145" s="11"/>
      <c r="W145" s="11"/>
      <c r="X145" s="11"/>
      <c r="Y145" s="11">
        <f t="shared" si="0"/>
        <v>0</v>
      </c>
    </row>
    <row r="146" spans="1:25" x14ac:dyDescent="0.35">
      <c r="B146" s="11" t="s">
        <v>20</v>
      </c>
      <c r="C146" s="3">
        <v>2.8342260577382676</v>
      </c>
      <c r="D146" s="3">
        <v>1.1148059746652493E-3</v>
      </c>
      <c r="E146" s="3">
        <v>2.9750545130293127E-2</v>
      </c>
      <c r="F146" s="3">
        <v>8.3604503323817539E-2</v>
      </c>
      <c r="G146" s="3">
        <v>3.487888197222816E-2</v>
      </c>
      <c r="H146" s="3">
        <v>4.1629072352787851E-2</v>
      </c>
      <c r="L146" s="3"/>
      <c r="M146" s="3"/>
      <c r="N146" s="3"/>
      <c r="O146" s="3"/>
      <c r="P146" s="3"/>
      <c r="Q146" s="3"/>
      <c r="S146" s="11"/>
      <c r="T146" s="11"/>
      <c r="U146" s="11"/>
      <c r="V146" s="11"/>
      <c r="W146" s="11"/>
      <c r="X146" s="11"/>
      <c r="Y146" s="11">
        <f t="shared" si="0"/>
        <v>0</v>
      </c>
    </row>
    <row r="147" spans="1:25" x14ac:dyDescent="0.35">
      <c r="B147" s="11" t="s">
        <v>21</v>
      </c>
      <c r="C147" s="3">
        <v>3.5792126410009479</v>
      </c>
      <c r="D147" s="3">
        <v>1.7370917680097227E-3</v>
      </c>
      <c r="E147" s="3">
        <v>1.7977498324523167E-2</v>
      </c>
      <c r="F147" s="3">
        <v>6.8512035980415081E-2</v>
      </c>
      <c r="G147" s="3">
        <v>5.0186180521722995E-2</v>
      </c>
      <c r="H147" s="3">
        <v>4.6252385288166387E-2</v>
      </c>
      <c r="L147" s="3"/>
      <c r="M147" s="3"/>
      <c r="N147" s="3"/>
      <c r="O147" s="3"/>
      <c r="P147" s="3"/>
      <c r="Q147" s="3"/>
      <c r="S147" s="11"/>
      <c r="T147" s="11"/>
      <c r="U147" s="11"/>
      <c r="V147" s="11"/>
      <c r="W147" s="11"/>
      <c r="X147" s="11"/>
      <c r="Y147" s="11">
        <f t="shared" si="0"/>
        <v>0</v>
      </c>
    </row>
    <row r="148" spans="1:25" x14ac:dyDescent="0.35">
      <c r="B148" s="11" t="s">
        <v>113</v>
      </c>
      <c r="C148" s="47">
        <v>0.22587103714698373</v>
      </c>
      <c r="D148" s="47">
        <v>2.0786594047798659E-3</v>
      </c>
      <c r="E148" s="47">
        <v>4.6013811441622345E-2</v>
      </c>
      <c r="F148" s="47">
        <v>7.5476091624882807E-2</v>
      </c>
      <c r="G148" s="47">
        <v>3.7673240190134308E-2</v>
      </c>
      <c r="H148" s="47">
        <v>3.7406954042781368E-2</v>
      </c>
      <c r="L148" s="3"/>
      <c r="M148" s="3"/>
      <c r="N148" s="3"/>
      <c r="O148" s="3"/>
      <c r="P148" s="3"/>
      <c r="Q148" s="3"/>
      <c r="S148" s="11"/>
      <c r="T148" s="11"/>
      <c r="U148" s="11"/>
      <c r="V148" s="11"/>
      <c r="W148" s="11"/>
      <c r="X148" s="11"/>
      <c r="Y148" s="11"/>
    </row>
    <row r="149" spans="1:25" x14ac:dyDescent="0.35">
      <c r="B149" s="11" t="s">
        <v>114</v>
      </c>
      <c r="C149" s="47">
        <v>1.79128194016401E-2</v>
      </c>
      <c r="D149" s="47">
        <v>2.2673306290714131E-3</v>
      </c>
      <c r="E149" s="47">
        <v>5.3447159671416181E-2</v>
      </c>
      <c r="F149" s="47">
        <v>9.0726248007945556E-2</v>
      </c>
      <c r="G149" s="47">
        <v>3.2042329768282717E-2</v>
      </c>
      <c r="H149" s="47">
        <v>3.629305013092915E-2</v>
      </c>
      <c r="L149" s="3"/>
      <c r="M149" s="3"/>
      <c r="N149" s="3"/>
      <c r="O149" s="3"/>
      <c r="P149" s="3"/>
      <c r="Q149" s="3"/>
      <c r="S149" s="11"/>
      <c r="T149" s="11"/>
      <c r="U149" s="11"/>
      <c r="V149" s="11"/>
      <c r="W149" s="11"/>
      <c r="X149" s="11"/>
      <c r="Y149" s="11"/>
    </row>
    <row r="150" spans="1:25" x14ac:dyDescent="0.35">
      <c r="B150" s="11" t="s">
        <v>115</v>
      </c>
      <c r="C150" s="47">
        <v>0.47150126802566966</v>
      </c>
      <c r="D150" s="47">
        <v>2.9381812799969191E-3</v>
      </c>
      <c r="E150" s="47">
        <v>4.1516571114157803E-2</v>
      </c>
      <c r="F150" s="47">
        <v>9.5244990706778825E-3</v>
      </c>
      <c r="G150" s="47">
        <v>2.3219211760646046E-2</v>
      </c>
      <c r="H150" s="47">
        <v>4.1168662051702817E-2</v>
      </c>
      <c r="L150" s="3"/>
      <c r="M150" s="3"/>
      <c r="N150" s="3"/>
      <c r="O150" s="3"/>
      <c r="P150" s="3"/>
      <c r="Q150" s="3"/>
      <c r="S150" s="11"/>
      <c r="T150" s="11"/>
      <c r="U150" s="11"/>
      <c r="V150" s="11"/>
      <c r="W150" s="11"/>
      <c r="X150" s="11"/>
      <c r="Y150" s="11"/>
    </row>
    <row r="151" spans="1:25" x14ac:dyDescent="0.35">
      <c r="A151">
        <v>100</v>
      </c>
      <c r="B151" s="11" t="s">
        <v>116</v>
      </c>
      <c r="C151" s="47">
        <v>1.8669971962304657E-3</v>
      </c>
      <c r="D151" s="47">
        <v>4.0461059983608839E-3</v>
      </c>
      <c r="E151" s="47">
        <v>1.4045434726561905E-2</v>
      </c>
      <c r="F151" s="47">
        <v>9.9632207221470842E-2</v>
      </c>
      <c r="G151" s="47">
        <v>2.8116990852937663E-2</v>
      </c>
      <c r="H151" s="47">
        <v>4.6696368326225049E-2</v>
      </c>
      <c r="L151" s="3"/>
      <c r="M151" s="3"/>
      <c r="N151" s="3"/>
      <c r="O151" s="3"/>
      <c r="P151" s="3"/>
      <c r="Q151" s="3"/>
      <c r="S151" s="11"/>
      <c r="T151" s="11"/>
      <c r="U151" s="11"/>
      <c r="V151" s="11"/>
      <c r="W151" s="11"/>
      <c r="X151" s="11"/>
      <c r="Y151" s="11"/>
    </row>
    <row r="154" spans="1:25" x14ac:dyDescent="0.35">
      <c r="B154" s="3" t="s">
        <v>78</v>
      </c>
      <c r="C154" t="s">
        <v>60</v>
      </c>
    </row>
    <row r="155" spans="1:25" x14ac:dyDescent="0.35">
      <c r="C155" s="7" t="s">
        <v>61</v>
      </c>
    </row>
    <row r="156" spans="1:25" x14ac:dyDescent="0.35">
      <c r="B156" s="3" t="s">
        <v>0</v>
      </c>
      <c r="C156" s="3" t="s">
        <v>1</v>
      </c>
      <c r="D156" s="3" t="s">
        <v>2</v>
      </c>
      <c r="E156" s="3" t="s">
        <v>24</v>
      </c>
      <c r="F156" s="3" t="s">
        <v>3</v>
      </c>
      <c r="G156" s="3" t="s">
        <v>4</v>
      </c>
      <c r="H156" s="3" t="s">
        <v>5</v>
      </c>
      <c r="J156" s="58">
        <v>31</v>
      </c>
    </row>
    <row r="157" spans="1:25" x14ac:dyDescent="0.35">
      <c r="B157" s="3" t="s">
        <v>6</v>
      </c>
      <c r="C157" s="3">
        <v>0.77248041461080064</v>
      </c>
      <c r="D157" s="3" t="e">
        <v>#DIV/0!</v>
      </c>
      <c r="E157" s="3">
        <v>0.67386154579362356</v>
      </c>
      <c r="F157" s="3">
        <v>0.33519416836131966</v>
      </c>
      <c r="G157" s="3" t="e">
        <v>#DIV/0!</v>
      </c>
      <c r="H157" s="3" t="e">
        <v>#DIV/0!</v>
      </c>
      <c r="L157" s="11"/>
      <c r="M157" s="11"/>
      <c r="N157" s="11"/>
      <c r="O157" s="11"/>
      <c r="P157" s="11"/>
      <c r="Q157" s="11"/>
      <c r="S157" s="11"/>
      <c r="T157" s="11"/>
      <c r="U157" s="11"/>
      <c r="V157" s="11"/>
      <c r="W157" s="11"/>
      <c r="X157" s="11"/>
    </row>
    <row r="158" spans="1:25" x14ac:dyDescent="0.35">
      <c r="B158" s="3" t="s">
        <v>7</v>
      </c>
      <c r="C158" s="3">
        <v>0.72327269734191058</v>
      </c>
      <c r="D158" s="3" t="e">
        <v>#DIV/0!</v>
      </c>
      <c r="E158" s="3">
        <v>0.66539837788289813</v>
      </c>
      <c r="F158" s="3">
        <v>0.32283916935192508</v>
      </c>
      <c r="G158" s="3">
        <v>0.38884701299133351</v>
      </c>
      <c r="H158" s="3">
        <v>0.23479330999252537</v>
      </c>
      <c r="L158" s="11"/>
      <c r="M158" s="11"/>
      <c r="N158" s="11"/>
      <c r="O158" s="11"/>
      <c r="P158" s="11"/>
      <c r="Q158" s="11"/>
      <c r="S158" s="11"/>
      <c r="T158" s="11"/>
      <c r="U158" s="11"/>
      <c r="V158" s="11"/>
      <c r="W158" s="11"/>
      <c r="X158" s="11"/>
    </row>
    <row r="159" spans="1:25" x14ac:dyDescent="0.35">
      <c r="B159" s="3" t="s">
        <v>8</v>
      </c>
      <c r="C159" s="3">
        <v>0.11804127745835066</v>
      </c>
      <c r="D159" s="3">
        <v>0.38709113104722931</v>
      </c>
      <c r="E159" s="3">
        <v>0.90211051419800459</v>
      </c>
      <c r="F159" s="3">
        <v>0.31141731133566875</v>
      </c>
      <c r="G159" s="3">
        <v>0.37670973225643406</v>
      </c>
      <c r="H159" s="3">
        <v>0.26680449792841959</v>
      </c>
      <c r="L159" s="11"/>
      <c r="M159" s="11"/>
      <c r="N159" s="11"/>
      <c r="O159" s="11"/>
      <c r="P159" s="11"/>
      <c r="Q159" s="11"/>
      <c r="S159" s="11"/>
      <c r="T159" s="11"/>
      <c r="U159" s="11"/>
      <c r="V159" s="11"/>
      <c r="W159" s="11"/>
      <c r="X159" s="11"/>
    </row>
    <row r="160" spans="1:25" x14ac:dyDescent="0.35">
      <c r="B160" s="3" t="s">
        <v>9</v>
      </c>
      <c r="C160" s="3">
        <v>0.1229780246430339</v>
      </c>
      <c r="D160" s="3">
        <v>0.42848647779492288</v>
      </c>
      <c r="E160" s="3">
        <v>0.86614759768015182</v>
      </c>
      <c r="F160" s="3">
        <v>0.33129078285808433</v>
      </c>
      <c r="G160" s="3">
        <v>0.37235953054768073</v>
      </c>
      <c r="H160" s="3">
        <v>0.27873418305228054</v>
      </c>
      <c r="L160" s="11"/>
      <c r="M160" s="11"/>
      <c r="N160" s="11"/>
      <c r="O160" s="11"/>
      <c r="P160" s="11"/>
      <c r="Q160" s="11"/>
      <c r="S160" s="11"/>
      <c r="T160" s="11"/>
      <c r="U160" s="11"/>
      <c r="V160" s="11"/>
      <c r="W160" s="11"/>
      <c r="X160" s="11"/>
    </row>
    <row r="161" spans="2:24" x14ac:dyDescent="0.35">
      <c r="B161" s="3" t="s">
        <v>10</v>
      </c>
      <c r="C161" s="3">
        <v>0.11922703413096818</v>
      </c>
      <c r="D161" s="3">
        <v>0.44988363724729658</v>
      </c>
      <c r="E161" s="3">
        <v>0.94209462343792516</v>
      </c>
      <c r="F161" s="3">
        <v>0.38558095211743892</v>
      </c>
      <c r="G161" s="3">
        <v>0.39190225377789223</v>
      </c>
      <c r="H161" s="3">
        <v>0.26134638640097752</v>
      </c>
      <c r="L161" s="11"/>
      <c r="M161" s="11"/>
      <c r="N161" s="11"/>
      <c r="O161" s="11"/>
      <c r="P161" s="11"/>
      <c r="Q161" s="11"/>
      <c r="S161" s="11"/>
      <c r="T161" s="11"/>
      <c r="U161" s="11"/>
      <c r="V161" s="11"/>
      <c r="W161" s="11"/>
      <c r="X161" s="11"/>
    </row>
    <row r="162" spans="2:24" x14ac:dyDescent="0.35">
      <c r="B162" s="3" t="s">
        <v>11</v>
      </c>
      <c r="C162" s="3">
        <v>0.15515733491830144</v>
      </c>
      <c r="D162" s="3">
        <v>0.4390474131719268</v>
      </c>
      <c r="E162" s="3">
        <v>0.96198197491636661</v>
      </c>
      <c r="F162" s="3">
        <v>0.37257624683526891</v>
      </c>
      <c r="G162" s="3">
        <v>0.3994689372997528</v>
      </c>
      <c r="H162" s="3">
        <v>0.25235235775270659</v>
      </c>
      <c r="L162" s="11"/>
      <c r="M162" s="11"/>
      <c r="N162" s="11"/>
      <c r="O162" s="11"/>
      <c r="P162" s="11"/>
      <c r="Q162" s="11"/>
      <c r="S162" s="11"/>
      <c r="T162" s="11"/>
      <c r="U162" s="11"/>
      <c r="V162" s="11"/>
      <c r="W162" s="11"/>
      <c r="X162" s="11"/>
    </row>
    <row r="163" spans="2:24" x14ac:dyDescent="0.35">
      <c r="B163" s="3" t="s">
        <v>12</v>
      </c>
      <c r="C163" s="3">
        <v>0.14686571322329711</v>
      </c>
      <c r="D163" s="3">
        <v>0.38025574025040992</v>
      </c>
      <c r="E163" s="3">
        <v>0.70359244822481193</v>
      </c>
      <c r="F163" s="3">
        <v>0.2778933919275115</v>
      </c>
      <c r="G163" s="3">
        <v>0.28178952670109131</v>
      </c>
      <c r="H163" s="3">
        <v>0.22935882128897547</v>
      </c>
      <c r="L163" s="11"/>
      <c r="M163" s="11"/>
      <c r="N163" s="11"/>
      <c r="O163" s="11"/>
      <c r="P163" s="11"/>
      <c r="Q163" s="11"/>
      <c r="S163" s="11"/>
      <c r="T163" s="11"/>
      <c r="U163" s="11"/>
      <c r="V163" s="11"/>
      <c r="W163" s="11"/>
      <c r="X163" s="11"/>
    </row>
    <row r="164" spans="2:24" x14ac:dyDescent="0.35">
      <c r="B164" s="3" t="s">
        <v>13</v>
      </c>
      <c r="C164" s="3">
        <v>0.22129008282740181</v>
      </c>
      <c r="D164" s="3">
        <v>0.37102976684580652</v>
      </c>
      <c r="E164" s="3">
        <v>0.94114356911790253</v>
      </c>
      <c r="F164" s="3">
        <v>0.29544154944550349</v>
      </c>
      <c r="G164" s="3">
        <v>0.46274886610323368</v>
      </c>
      <c r="H164" s="3">
        <v>0.2458124023089899</v>
      </c>
      <c r="L164" s="11"/>
      <c r="M164" s="11"/>
      <c r="N164" s="11"/>
      <c r="O164" s="11"/>
      <c r="P164" s="11"/>
      <c r="Q164" s="11"/>
      <c r="S164" s="11"/>
      <c r="T164" s="11"/>
      <c r="U164" s="11"/>
      <c r="V164" s="11"/>
      <c r="W164" s="11"/>
      <c r="X164" s="11"/>
    </row>
    <row r="165" spans="2:24" x14ac:dyDescent="0.35">
      <c r="B165" s="3" t="s">
        <v>14</v>
      </c>
      <c r="C165" s="3">
        <v>0.16957298806501092</v>
      </c>
      <c r="D165" s="3">
        <v>0.40841916370534043</v>
      </c>
      <c r="E165" s="3">
        <v>0.89834409614131616</v>
      </c>
      <c r="F165" s="3">
        <v>0.29623046685381743</v>
      </c>
      <c r="G165" s="3">
        <v>0.35046115831973879</v>
      </c>
      <c r="H165" s="3">
        <v>0.23794166345320958</v>
      </c>
      <c r="L165" s="11"/>
      <c r="M165" s="11"/>
      <c r="N165" s="11"/>
      <c r="O165" s="11"/>
      <c r="P165" s="11"/>
      <c r="Q165" s="11"/>
      <c r="S165" s="11"/>
      <c r="T165" s="11"/>
      <c r="U165" s="11"/>
      <c r="V165" s="11"/>
      <c r="W165" s="11"/>
      <c r="X165" s="11"/>
    </row>
    <row r="166" spans="2:24" x14ac:dyDescent="0.35">
      <c r="B166" s="3" t="s">
        <v>15</v>
      </c>
      <c r="C166" s="3">
        <v>0.25113822972266681</v>
      </c>
      <c r="D166" s="3">
        <v>0.39693596474907311</v>
      </c>
      <c r="E166" s="3">
        <v>0.86268372754589484</v>
      </c>
      <c r="F166" s="3">
        <v>0.2939626703108183</v>
      </c>
      <c r="G166" s="3">
        <v>0.35906103828603914</v>
      </c>
      <c r="H166" s="3">
        <v>0.22833363965936546</v>
      </c>
      <c r="L166" s="11"/>
      <c r="M166" s="11"/>
      <c r="N166" s="11"/>
      <c r="O166" s="11"/>
      <c r="P166" s="11"/>
      <c r="Q166" s="11"/>
      <c r="S166" s="11"/>
      <c r="T166" s="11"/>
      <c r="U166" s="11"/>
      <c r="V166" s="11"/>
      <c r="W166" s="11"/>
      <c r="X166" s="11"/>
    </row>
    <row r="167" spans="2:24" x14ac:dyDescent="0.35">
      <c r="B167" s="3" t="s">
        <v>16</v>
      </c>
      <c r="C167" s="3">
        <v>3.7687106562279235E-2</v>
      </c>
      <c r="D167" s="3">
        <v>0.39903528981903436</v>
      </c>
      <c r="E167" s="3">
        <v>0.78083384870985084</v>
      </c>
      <c r="F167" s="3">
        <v>0.33108048402277507</v>
      </c>
      <c r="G167" s="3">
        <v>0.36466092286983814</v>
      </c>
      <c r="H167" s="3">
        <v>0.26037478101798095</v>
      </c>
      <c r="L167" s="11"/>
      <c r="M167" s="11"/>
      <c r="N167" s="11"/>
      <c r="O167" s="11"/>
      <c r="P167" s="11"/>
      <c r="Q167" s="11"/>
      <c r="S167" s="11"/>
      <c r="T167" s="11"/>
      <c r="U167" s="11"/>
      <c r="V167" s="11"/>
      <c r="W167" s="11"/>
      <c r="X167" s="11"/>
    </row>
    <row r="168" spans="2:24" x14ac:dyDescent="0.35">
      <c r="B168" s="3" t="s">
        <v>17</v>
      </c>
      <c r="C168" s="3">
        <v>4.2778738888270308E-2</v>
      </c>
      <c r="D168" s="3">
        <v>0.41634152052375895</v>
      </c>
      <c r="E168" s="3">
        <v>0.74154471306417347</v>
      </c>
      <c r="F168" s="3">
        <v>0.43421960358336376</v>
      </c>
      <c r="G168" s="3">
        <v>0.35875046020285178</v>
      </c>
      <c r="H168" s="3">
        <v>0.19964512784964994</v>
      </c>
      <c r="L168" s="11"/>
      <c r="M168" s="11"/>
      <c r="N168" s="11"/>
      <c r="O168" s="11"/>
      <c r="P168" s="11"/>
      <c r="Q168" s="11"/>
      <c r="S168" s="11"/>
      <c r="T168" s="11"/>
      <c r="U168" s="11"/>
      <c r="V168" s="11"/>
      <c r="W168" s="11"/>
      <c r="X168" s="11"/>
    </row>
    <row r="169" spans="2:24" x14ac:dyDescent="0.35">
      <c r="B169" s="3" t="s">
        <v>18</v>
      </c>
      <c r="C169" s="3">
        <v>4.750887908322151E-2</v>
      </c>
      <c r="D169" s="3">
        <v>0.41169352376592894</v>
      </c>
      <c r="E169" s="3">
        <v>0.87740622448549332</v>
      </c>
      <c r="F169" s="3">
        <v>0.46420595864240094</v>
      </c>
      <c r="G169" s="3">
        <v>0.39280840150450957</v>
      </c>
      <c r="H169" s="3">
        <v>0.26435423137913738</v>
      </c>
      <c r="L169" s="11"/>
      <c r="M169" s="11"/>
      <c r="N169" s="11"/>
      <c r="O169" s="11"/>
      <c r="P169" s="11"/>
      <c r="Q169" s="11"/>
      <c r="S169" s="11"/>
      <c r="T169" s="11"/>
      <c r="U169" s="11"/>
      <c r="V169" s="11"/>
      <c r="W169" s="11"/>
      <c r="X169" s="11"/>
    </row>
    <row r="170" spans="2:24" x14ac:dyDescent="0.35">
      <c r="B170" s="3" t="s">
        <v>19</v>
      </c>
      <c r="C170" s="3">
        <v>4.7891429061282943E-2</v>
      </c>
      <c r="D170" s="3">
        <v>0.41306063664718567</v>
      </c>
      <c r="E170" s="3">
        <v>0.88473119872527306</v>
      </c>
      <c r="F170" s="3">
        <v>0.45717668519990334</v>
      </c>
      <c r="G170" s="3">
        <v>0.3858777651296148</v>
      </c>
      <c r="H170" s="3">
        <v>0.27948953389911529</v>
      </c>
      <c r="L170" s="11"/>
      <c r="M170" s="11"/>
      <c r="N170" s="11"/>
      <c r="O170" s="11"/>
      <c r="P170" s="11"/>
      <c r="Q170" s="11"/>
      <c r="S170" s="11"/>
      <c r="T170" s="11"/>
      <c r="U170" s="11"/>
      <c r="V170" s="11"/>
      <c r="W170" s="11"/>
      <c r="X170" s="11"/>
    </row>
    <row r="171" spans="2:24" x14ac:dyDescent="0.35">
      <c r="B171" s="3" t="s">
        <v>20</v>
      </c>
      <c r="C171" s="3">
        <v>4.9778792337745785E-2</v>
      </c>
      <c r="D171" s="3">
        <v>0.43560507889076477</v>
      </c>
      <c r="E171" s="3">
        <v>0.17036223586633434</v>
      </c>
      <c r="F171" s="3">
        <v>0.47636311405452947</v>
      </c>
      <c r="G171" s="3">
        <v>0.36488013314643603</v>
      </c>
      <c r="H171" s="3">
        <v>0.25743587599656509</v>
      </c>
      <c r="L171" s="11"/>
      <c r="M171" s="11"/>
      <c r="N171" s="11"/>
      <c r="O171" s="11"/>
      <c r="P171" s="11"/>
      <c r="Q171" s="11"/>
      <c r="S171" s="11"/>
      <c r="T171" s="11"/>
      <c r="U171" s="11"/>
      <c r="V171" s="11"/>
      <c r="W171" s="11"/>
      <c r="X171" s="11"/>
    </row>
    <row r="172" spans="2:24" x14ac:dyDescent="0.35">
      <c r="B172" s="3" t="s">
        <v>21</v>
      </c>
      <c r="C172" s="3">
        <v>9.1632730779264079E-2</v>
      </c>
      <c r="D172" s="3">
        <v>0.43041711230771801</v>
      </c>
      <c r="E172" s="3">
        <v>0.1848233664615232</v>
      </c>
      <c r="F172" s="3">
        <v>0.4714022636848233</v>
      </c>
      <c r="G172" s="3">
        <v>0.36407856034855296</v>
      </c>
      <c r="H172" s="3">
        <v>0.20997196631791376</v>
      </c>
      <c r="L172" s="11"/>
      <c r="M172" s="11"/>
      <c r="N172" s="11"/>
      <c r="O172" s="11"/>
      <c r="P172" s="11"/>
      <c r="Q172" s="11"/>
      <c r="S172" s="11"/>
      <c r="T172" s="11"/>
      <c r="U172" s="11"/>
      <c r="V172" s="11"/>
      <c r="W172" s="11"/>
      <c r="X172" s="11"/>
    </row>
    <row r="173" spans="2:24" x14ac:dyDescent="0.35">
      <c r="B173" s="28" t="s">
        <v>113</v>
      </c>
      <c r="C173" s="3">
        <v>9.8471193629602674E-2</v>
      </c>
      <c r="D173" s="3">
        <v>0.45910065274134337</v>
      </c>
      <c r="E173" s="3">
        <v>1.1430904721744002</v>
      </c>
      <c r="F173" s="3">
        <v>0.49535260771773953</v>
      </c>
      <c r="G173" s="3">
        <v>0.37980933357503105</v>
      </c>
      <c r="H173" s="28">
        <v>0.29448976256406528</v>
      </c>
    </row>
    <row r="174" spans="2:24" x14ac:dyDescent="0.35">
      <c r="B174" s="28" t="s">
        <v>114</v>
      </c>
      <c r="C174" s="3">
        <v>7.9483405253917186E-2</v>
      </c>
      <c r="D174" s="3">
        <v>0.45286361077805054</v>
      </c>
      <c r="E174" s="3">
        <v>1.0973182091720031</v>
      </c>
      <c r="F174" s="3">
        <v>0.80942515814051708</v>
      </c>
      <c r="G174" s="3">
        <v>0.38860020736324336</v>
      </c>
      <c r="H174" s="28">
        <v>0.29577087276610264</v>
      </c>
    </row>
    <row r="175" spans="2:24" x14ac:dyDescent="0.35">
      <c r="B175" s="28" t="s">
        <v>115</v>
      </c>
      <c r="C175" s="3">
        <v>7.7715468915540611E-2</v>
      </c>
      <c r="D175" s="3">
        <v>0.43290126257576567</v>
      </c>
      <c r="E175" s="3">
        <v>1.1973840413962564</v>
      </c>
      <c r="F175" s="3">
        <v>0.32540935245077379</v>
      </c>
      <c r="G175" s="3">
        <v>0.36472091728990758</v>
      </c>
      <c r="H175" s="28">
        <v>0.26128165770934025</v>
      </c>
    </row>
    <row r="176" spans="2:24" x14ac:dyDescent="0.35">
      <c r="B176" s="28" t="s">
        <v>116</v>
      </c>
      <c r="C176" s="3">
        <v>6.6423733484322164E-2</v>
      </c>
      <c r="D176" s="3">
        <v>0.43511306236850067</v>
      </c>
      <c r="E176" s="3">
        <v>1.0570824741986102</v>
      </c>
      <c r="F176" s="3">
        <v>0.47456787670086786</v>
      </c>
      <c r="G176" s="3">
        <v>0.35050559235656448</v>
      </c>
      <c r="H176" s="28">
        <v>0.21162759058330724</v>
      </c>
    </row>
    <row r="178" spans="2:24" x14ac:dyDescent="0.35">
      <c r="B178" t="s">
        <v>81</v>
      </c>
      <c r="C178" t="s">
        <v>62</v>
      </c>
    </row>
    <row r="179" spans="2:24" ht="15.5" x14ac:dyDescent="0.35">
      <c r="C179" s="7" t="s">
        <v>63</v>
      </c>
      <c r="N179" s="78"/>
      <c r="O179" s="78"/>
      <c r="P179" s="78"/>
      <c r="Q179" s="78"/>
      <c r="R179" s="78"/>
      <c r="S179" s="78"/>
      <c r="T179" s="78"/>
      <c r="U179" s="78"/>
      <c r="V179" s="78"/>
    </row>
    <row r="180" spans="2:24" x14ac:dyDescent="0.35">
      <c r="C180" s="2"/>
      <c r="J180">
        <v>32</v>
      </c>
    </row>
    <row r="181" spans="2:24" x14ac:dyDescent="0.35">
      <c r="C181" s="2"/>
    </row>
    <row r="182" spans="2:24" x14ac:dyDescent="0.35">
      <c r="B182" t="s">
        <v>0</v>
      </c>
      <c r="C182" t="s">
        <v>1</v>
      </c>
      <c r="D182" t="s">
        <v>2</v>
      </c>
      <c r="E182" t="s">
        <v>24</v>
      </c>
      <c r="F182" t="s">
        <v>3</v>
      </c>
      <c r="G182" t="s">
        <v>4</v>
      </c>
      <c r="H182" t="s">
        <v>5</v>
      </c>
    </row>
    <row r="183" spans="2:24" x14ac:dyDescent="0.35">
      <c r="B183" t="s">
        <v>6</v>
      </c>
      <c r="C183" s="3">
        <v>2.3557837764775158</v>
      </c>
      <c r="D183" s="3" t="e">
        <v>#DIV/0!</v>
      </c>
      <c r="E183" s="3">
        <v>1.3154245761195253</v>
      </c>
      <c r="F183" s="3">
        <v>0.66359157766460841</v>
      </c>
      <c r="G183" s="3" t="e">
        <v>#DIV/0!</v>
      </c>
      <c r="H183" s="3" t="e">
        <v>#DIV/0!</v>
      </c>
      <c r="L183" s="11"/>
      <c r="M183" s="11"/>
      <c r="N183" s="11"/>
      <c r="O183" s="11"/>
      <c r="P183" s="11"/>
      <c r="Q183" s="11"/>
      <c r="S183" s="11"/>
      <c r="T183" s="11"/>
      <c r="U183" s="11"/>
      <c r="V183" s="11"/>
      <c r="W183" s="11"/>
      <c r="X183" s="11"/>
    </row>
    <row r="184" spans="2:24" x14ac:dyDescent="0.35">
      <c r="B184" t="s">
        <v>7</v>
      </c>
      <c r="C184" s="3">
        <v>1.6743422876324645</v>
      </c>
      <c r="D184" s="3" t="e">
        <v>#DIV/0!</v>
      </c>
      <c r="E184" s="3">
        <v>1.0779841328319391</v>
      </c>
      <c r="F184" s="3">
        <v>0.67247333329975167</v>
      </c>
      <c r="G184" s="3">
        <v>0.43869860429197194</v>
      </c>
      <c r="H184" s="3">
        <v>0.369862717075917</v>
      </c>
      <c r="L184" s="11"/>
      <c r="M184" s="11"/>
      <c r="N184" s="11"/>
      <c r="O184" s="11"/>
      <c r="P184" s="11"/>
      <c r="Q184" s="11"/>
      <c r="S184" s="11"/>
      <c r="T184" s="11"/>
      <c r="U184" s="11"/>
      <c r="V184" s="11"/>
      <c r="W184" s="11"/>
      <c r="X184" s="11"/>
    </row>
    <row r="185" spans="2:24" x14ac:dyDescent="0.35">
      <c r="B185" t="s">
        <v>8</v>
      </c>
      <c r="C185" s="3">
        <v>0.63430791166714373</v>
      </c>
      <c r="D185" s="3">
        <v>0.3672465557992462</v>
      </c>
      <c r="E185" s="3">
        <v>1.1468162322665787</v>
      </c>
      <c r="F185" s="3">
        <v>0.66915669375764286</v>
      </c>
      <c r="G185" s="3">
        <v>0.46401349083782634</v>
      </c>
      <c r="H185" s="3">
        <v>0.36546949998476691</v>
      </c>
      <c r="L185" s="11"/>
      <c r="M185" s="11"/>
      <c r="N185" s="11"/>
      <c r="O185" s="11"/>
      <c r="P185" s="11"/>
      <c r="Q185" s="11"/>
      <c r="S185" s="11"/>
      <c r="T185" s="11"/>
      <c r="U185" s="11"/>
      <c r="V185" s="11"/>
      <c r="W185" s="11"/>
      <c r="X185" s="11"/>
    </row>
    <row r="186" spans="2:24" x14ac:dyDescent="0.35">
      <c r="B186" t="s">
        <v>9</v>
      </c>
      <c r="C186" s="3">
        <v>0.48239302682547142</v>
      </c>
      <c r="D186" s="3">
        <v>0.64200208619633425</v>
      </c>
      <c r="E186" s="3">
        <v>1.1467037552155772</v>
      </c>
      <c r="F186" s="3">
        <v>0.52999013554566443</v>
      </c>
      <c r="G186" s="3">
        <v>0.42498648308407716</v>
      </c>
      <c r="H186" s="3">
        <v>0.36483381616938543</v>
      </c>
      <c r="L186" s="11"/>
      <c r="M186" s="11"/>
      <c r="N186" s="11"/>
      <c r="O186" s="11"/>
      <c r="P186" s="11"/>
      <c r="Q186" s="11"/>
      <c r="S186" s="11"/>
      <c r="T186" s="11"/>
      <c r="U186" s="11"/>
      <c r="V186" s="11"/>
      <c r="W186" s="11"/>
      <c r="X186" s="11"/>
    </row>
    <row r="187" spans="2:24" x14ac:dyDescent="0.35">
      <c r="B187" t="s">
        <v>10</v>
      </c>
      <c r="C187" s="3">
        <v>0.48149602049855733</v>
      </c>
      <c r="D187" s="3">
        <v>0.61054246343463192</v>
      </c>
      <c r="E187" s="3">
        <v>1.3987623748078333</v>
      </c>
      <c r="F187" s="3">
        <v>0.55624018042384338</v>
      </c>
      <c r="G187" s="3">
        <v>0.39098355923424305</v>
      </c>
      <c r="H187" s="3">
        <v>0.38297132356556368</v>
      </c>
      <c r="L187" s="11"/>
      <c r="M187" s="11"/>
      <c r="N187" s="11"/>
      <c r="O187" s="11"/>
      <c r="P187" s="11"/>
      <c r="Q187" s="11"/>
      <c r="S187" s="11"/>
      <c r="T187" s="11"/>
      <c r="U187" s="11"/>
      <c r="V187" s="11"/>
      <c r="W187" s="11"/>
      <c r="X187" s="11"/>
    </row>
    <row r="188" spans="2:24" x14ac:dyDescent="0.35">
      <c r="B188" t="s">
        <v>11</v>
      </c>
      <c r="C188" s="3">
        <v>0.41040961160051459</v>
      </c>
      <c r="D188" s="3">
        <v>0.68345984329089127</v>
      </c>
      <c r="E188" s="3">
        <v>1.473592329733707</v>
      </c>
      <c r="F188" s="3">
        <v>0.57930768741367822</v>
      </c>
      <c r="G188" s="3">
        <v>0.42293757890936157</v>
      </c>
      <c r="H188" s="3">
        <v>0.38035708348572</v>
      </c>
      <c r="L188" s="11"/>
      <c r="M188" s="11"/>
      <c r="N188" s="11"/>
      <c r="O188" s="11"/>
      <c r="P188" s="11"/>
      <c r="Q188" s="11"/>
      <c r="S188" s="11"/>
      <c r="T188" s="11"/>
      <c r="U188" s="11"/>
      <c r="V188" s="11"/>
      <c r="W188" s="11"/>
      <c r="X188" s="11"/>
    </row>
    <row r="189" spans="2:24" x14ac:dyDescent="0.35">
      <c r="B189" t="s">
        <v>12</v>
      </c>
      <c r="C189" s="3">
        <v>0.43195065548606165</v>
      </c>
      <c r="D189" s="3">
        <v>0.658686730506156</v>
      </c>
      <c r="E189" s="3">
        <v>1.5693911775428364</v>
      </c>
      <c r="F189" s="3">
        <v>0.3777913893350206</v>
      </c>
      <c r="G189" s="3">
        <v>0.2970115971350975</v>
      </c>
      <c r="H189" s="3">
        <v>0.30168473292412173</v>
      </c>
      <c r="L189" s="11"/>
      <c r="M189" s="11"/>
      <c r="N189" s="11"/>
      <c r="O189" s="11"/>
      <c r="P189" s="11"/>
      <c r="Q189" s="11"/>
      <c r="S189" s="11"/>
      <c r="T189" s="11"/>
      <c r="U189" s="11"/>
      <c r="V189" s="11"/>
      <c r="W189" s="11"/>
      <c r="X189" s="11"/>
    </row>
    <row r="190" spans="2:24" x14ac:dyDescent="0.35">
      <c r="B190" t="s">
        <v>13</v>
      </c>
      <c r="C190" s="3">
        <v>0.46534413491867332</v>
      </c>
      <c r="D190" s="3">
        <v>0.58823063937539566</v>
      </c>
      <c r="E190" s="3">
        <v>1.5636724888868929</v>
      </c>
      <c r="F190" s="3">
        <v>0.51203532672416086</v>
      </c>
      <c r="G190" s="3">
        <v>0.51849235611208888</v>
      </c>
      <c r="H190" s="3">
        <v>0.32399554771584615</v>
      </c>
      <c r="L190" s="11"/>
      <c r="M190" s="11"/>
      <c r="N190" s="11"/>
      <c r="O190" s="11"/>
      <c r="P190" s="11"/>
      <c r="Q190" s="11"/>
      <c r="S190" s="11"/>
      <c r="T190" s="11"/>
      <c r="U190" s="11"/>
      <c r="V190" s="11"/>
      <c r="W190" s="11"/>
      <c r="X190" s="11"/>
    </row>
    <row r="191" spans="2:24" x14ac:dyDescent="0.35">
      <c r="B191" t="s">
        <v>14</v>
      </c>
      <c r="C191" s="3">
        <v>0.61294953303320421</v>
      </c>
      <c r="D191" s="3">
        <v>0.87294100573253031</v>
      </c>
      <c r="E191" s="3">
        <v>1.4259570649255207</v>
      </c>
      <c r="F191" s="3">
        <v>0.52227585408222565</v>
      </c>
      <c r="G191" s="3">
        <v>0.40723846768106586</v>
      </c>
      <c r="H191" s="3">
        <v>0.33630955332424278</v>
      </c>
      <c r="L191" s="11"/>
      <c r="M191" s="11"/>
      <c r="N191" s="11"/>
      <c r="O191" s="11"/>
      <c r="P191" s="11"/>
      <c r="Q191" s="11"/>
      <c r="S191" s="11"/>
      <c r="T191" s="11"/>
      <c r="U191" s="11"/>
      <c r="V191" s="11"/>
      <c r="W191" s="11"/>
      <c r="X191" s="11"/>
    </row>
    <row r="192" spans="2:24" x14ac:dyDescent="0.35">
      <c r="B192" t="s">
        <v>15</v>
      </c>
      <c r="C192" s="3">
        <v>0.87086645594968359</v>
      </c>
      <c r="D192" s="3">
        <v>0.97746541722445335</v>
      </c>
      <c r="E192" s="3">
        <v>1.5263370604142792</v>
      </c>
      <c r="F192" s="3">
        <v>0.52010471009144477</v>
      </c>
      <c r="G192" s="3">
        <v>0.38690791718494288</v>
      </c>
      <c r="H192" s="3">
        <v>0.35105574965821057</v>
      </c>
      <c r="L192" s="11"/>
      <c r="M192" s="11"/>
      <c r="N192" s="11"/>
      <c r="O192" s="11"/>
      <c r="P192" s="11"/>
      <c r="Q192" s="11"/>
      <c r="S192" s="11"/>
      <c r="T192" s="11"/>
      <c r="U192" s="11"/>
      <c r="V192" s="11"/>
      <c r="W192" s="11"/>
      <c r="X192" s="11"/>
    </row>
    <row r="193" spans="2:25" x14ac:dyDescent="0.35">
      <c r="B193" t="s">
        <v>16</v>
      </c>
      <c r="C193" s="3">
        <v>6.2051866909498841E-2</v>
      </c>
      <c r="D193" s="3">
        <v>0.91405979452845432</v>
      </c>
      <c r="E193" s="3">
        <v>0.94367003747071299</v>
      </c>
      <c r="F193" s="3">
        <v>0.54421734198660976</v>
      </c>
      <c r="G193" s="3">
        <v>0.41040231896165824</v>
      </c>
      <c r="H193" s="3">
        <v>0.46404065483908991</v>
      </c>
      <c r="L193" s="11"/>
      <c r="M193" s="11"/>
      <c r="N193" s="11"/>
      <c r="O193" s="11"/>
      <c r="P193" s="11"/>
      <c r="Q193" s="11"/>
      <c r="S193" s="11"/>
      <c r="T193" s="11"/>
      <c r="U193" s="11"/>
      <c r="V193" s="11"/>
      <c r="W193" s="11"/>
      <c r="X193" s="11"/>
    </row>
    <row r="194" spans="2:25" x14ac:dyDescent="0.35">
      <c r="B194" t="s">
        <v>17</v>
      </c>
      <c r="C194" s="3">
        <v>4.0959730286030963E-2</v>
      </c>
      <c r="D194" s="3">
        <v>0.62427518930349957</v>
      </c>
      <c r="E194" s="3">
        <v>1.006318036885909</v>
      </c>
      <c r="F194" s="3">
        <v>0.30285666784298304</v>
      </c>
      <c r="G194" s="3">
        <v>0.34809359612277896</v>
      </c>
      <c r="H194" s="3">
        <v>0.27254384452695002</v>
      </c>
      <c r="L194" s="11"/>
      <c r="M194" s="11"/>
      <c r="N194" s="11"/>
      <c r="O194" s="11"/>
      <c r="P194" s="11"/>
      <c r="Q194" s="11"/>
      <c r="S194" s="11"/>
      <c r="T194" s="11"/>
      <c r="U194" s="11"/>
      <c r="V194" s="11"/>
      <c r="W194" s="11"/>
      <c r="X194" s="11"/>
    </row>
    <row r="195" spans="2:25" x14ac:dyDescent="0.35">
      <c r="B195" t="s">
        <v>18</v>
      </c>
      <c r="C195" s="3">
        <v>2.3681361514125473E-2</v>
      </c>
      <c r="D195" s="3">
        <v>0.99623030343429264</v>
      </c>
      <c r="E195" s="3">
        <v>0.49326459851229704</v>
      </c>
      <c r="F195" s="3">
        <v>0.31487362309987321</v>
      </c>
      <c r="G195" s="3">
        <v>0.28244376521939119</v>
      </c>
      <c r="H195" s="3">
        <v>0.38459515000305794</v>
      </c>
      <c r="L195" s="11"/>
      <c r="M195" s="11"/>
      <c r="N195" s="11"/>
      <c r="O195" s="11"/>
      <c r="P195" s="11"/>
      <c r="Q195" s="11"/>
      <c r="S195" s="11"/>
      <c r="T195" s="11"/>
      <c r="U195" s="11"/>
      <c r="V195" s="11"/>
      <c r="W195" s="11"/>
      <c r="X195" s="11"/>
    </row>
    <row r="196" spans="2:25" x14ac:dyDescent="0.35">
      <c r="B196" t="s">
        <v>19</v>
      </c>
      <c r="C196" s="3">
        <v>2.8434892325321988E-2</v>
      </c>
      <c r="D196" s="3">
        <v>1.0223721596214159</v>
      </c>
      <c r="E196" s="3">
        <v>0.76245686167318372</v>
      </c>
      <c r="F196" s="3">
        <v>0.35011747925005687</v>
      </c>
      <c r="G196" s="3">
        <v>0.25520000112855584</v>
      </c>
      <c r="H196" s="3">
        <v>0.48387693178362262</v>
      </c>
      <c r="L196" s="11"/>
      <c r="M196" s="11"/>
      <c r="N196" s="11"/>
      <c r="O196" s="11"/>
      <c r="P196" s="11"/>
      <c r="Q196" s="11"/>
      <c r="S196" s="11"/>
      <c r="T196" s="11"/>
      <c r="U196" s="11"/>
      <c r="V196" s="11"/>
      <c r="W196" s="11"/>
      <c r="X196" s="11"/>
    </row>
    <row r="197" spans="2:25" x14ac:dyDescent="0.35">
      <c r="B197" t="s">
        <v>20</v>
      </c>
      <c r="C197" s="3">
        <v>2.0097337300806442E-2</v>
      </c>
      <c r="D197" s="3">
        <v>0.39968057648924188</v>
      </c>
      <c r="E197" s="3">
        <v>0.35312031226545076</v>
      </c>
      <c r="F197" s="3">
        <v>0.76230105962114458</v>
      </c>
      <c r="G197" s="3">
        <v>0.2817686968152559</v>
      </c>
      <c r="H197" s="3">
        <v>0.48328153862135059</v>
      </c>
      <c r="L197" s="11"/>
      <c r="M197" s="11"/>
      <c r="N197" s="11"/>
      <c r="O197" s="11"/>
      <c r="P197" s="11"/>
      <c r="Q197" s="11"/>
      <c r="S197" s="11"/>
      <c r="T197" s="11"/>
      <c r="U197" s="11"/>
      <c r="V197" s="11"/>
      <c r="W197" s="11"/>
      <c r="X197" s="11"/>
    </row>
    <row r="198" spans="2:25" x14ac:dyDescent="0.35">
      <c r="B198" t="s">
        <v>21</v>
      </c>
      <c r="C198" s="3">
        <v>1.7863053699786031E-2</v>
      </c>
      <c r="D198" s="3">
        <v>0.3702439019852925</v>
      </c>
      <c r="E198" s="3">
        <v>0.40521300026601154</v>
      </c>
      <c r="F198" s="3">
        <v>0.75064957714514147</v>
      </c>
      <c r="G198" s="3">
        <v>0.29125534377582801</v>
      </c>
      <c r="H198" s="3">
        <v>0.45092075259439413</v>
      </c>
      <c r="L198" s="11"/>
      <c r="M198" s="11"/>
      <c r="N198" s="11"/>
      <c r="O198" s="11"/>
      <c r="P198" s="11"/>
      <c r="Q198" s="11"/>
      <c r="S198" s="11"/>
      <c r="T198" s="11"/>
      <c r="U198" s="11"/>
      <c r="V198" s="11"/>
      <c r="W198" s="11"/>
      <c r="X198" s="11"/>
    </row>
    <row r="199" spans="2:25" x14ac:dyDescent="0.35">
      <c r="B199" t="s">
        <v>113</v>
      </c>
      <c r="C199" s="3">
        <v>0.32294640692856147</v>
      </c>
      <c r="D199" s="3">
        <v>0.34271849258889686</v>
      </c>
      <c r="E199" s="3">
        <v>0.36349450375119652</v>
      </c>
      <c r="F199" s="3">
        <v>0.76015519049587277</v>
      </c>
      <c r="G199" s="3">
        <v>0.30355268724098006</v>
      </c>
      <c r="H199" s="23">
        <v>0.50316976858976226</v>
      </c>
      <c r="L199" s="11"/>
      <c r="M199" s="11"/>
      <c r="N199" s="11"/>
      <c r="O199" s="11"/>
      <c r="P199" s="11"/>
      <c r="Q199" s="11"/>
      <c r="S199" s="11"/>
      <c r="T199" s="11"/>
      <c r="U199" s="11"/>
      <c r="V199" s="11"/>
      <c r="W199" s="11"/>
      <c r="X199" s="11"/>
    </row>
    <row r="200" spans="2:25" x14ac:dyDescent="0.35">
      <c r="B200" t="s">
        <v>114</v>
      </c>
      <c r="C200" s="3">
        <v>0.30275483978490464</v>
      </c>
      <c r="D200" s="3">
        <v>0.4541288109156793</v>
      </c>
      <c r="E200" s="3">
        <v>0.41025361235110841</v>
      </c>
      <c r="F200" s="3">
        <v>0.76083212129826294</v>
      </c>
      <c r="G200" s="3">
        <v>0.30852869953175022</v>
      </c>
      <c r="H200" s="3">
        <v>0.51055657635961116</v>
      </c>
      <c r="L200" s="11"/>
      <c r="M200" s="11"/>
      <c r="N200" s="11"/>
      <c r="O200" s="11"/>
      <c r="P200" s="11"/>
      <c r="Q200" s="11"/>
      <c r="S200" s="11"/>
      <c r="T200" s="11"/>
      <c r="U200" s="11"/>
      <c r="V200" s="11"/>
      <c r="W200" s="11"/>
      <c r="X200" s="11"/>
    </row>
    <row r="201" spans="2:25" x14ac:dyDescent="0.35">
      <c r="B201" t="s">
        <v>115</v>
      </c>
      <c r="C201" s="3">
        <v>0.29599810582882813</v>
      </c>
      <c r="D201" s="3">
        <v>0.45820334171261262</v>
      </c>
      <c r="E201" s="3">
        <v>0.65227099002863165</v>
      </c>
      <c r="F201" s="3">
        <v>0.48499137713228152</v>
      </c>
      <c r="G201" s="3">
        <v>0.32010479236828565</v>
      </c>
      <c r="H201" s="3">
        <v>0.50829806786567111</v>
      </c>
      <c r="L201" s="11"/>
      <c r="M201" s="11"/>
      <c r="N201" s="11"/>
      <c r="O201" s="11"/>
      <c r="P201" s="11"/>
      <c r="Q201" s="11"/>
      <c r="S201" s="11"/>
      <c r="T201" s="11"/>
      <c r="U201" s="11"/>
      <c r="V201" s="11"/>
      <c r="W201" s="11"/>
      <c r="X201" s="11"/>
    </row>
    <row r="202" spans="2:25" x14ac:dyDescent="0.35">
      <c r="B202" t="s">
        <v>116</v>
      </c>
      <c r="C202" s="3">
        <v>0.27874176209033563</v>
      </c>
      <c r="D202" s="3">
        <v>0.42288195110478816</v>
      </c>
      <c r="E202" s="3">
        <v>0.45447054437726853</v>
      </c>
      <c r="F202" s="3">
        <v>0.92202375345672605</v>
      </c>
      <c r="G202" s="3">
        <v>0.31056812343480794</v>
      </c>
      <c r="H202" s="3">
        <v>0.46960534020347139</v>
      </c>
      <c r="L202" s="11"/>
      <c r="M202" s="11"/>
      <c r="N202" s="11"/>
      <c r="O202" s="11"/>
      <c r="P202" s="11"/>
      <c r="Q202" s="11"/>
      <c r="S202" s="11"/>
      <c r="T202" s="11"/>
      <c r="U202" s="11"/>
      <c r="V202" s="11"/>
      <c r="W202" s="11"/>
      <c r="X202" s="11"/>
    </row>
    <row r="203" spans="2:25" x14ac:dyDescent="0.35">
      <c r="C203" s="3"/>
      <c r="D203" s="3"/>
      <c r="E203" s="3"/>
      <c r="F203" s="3"/>
      <c r="G203" s="3"/>
    </row>
    <row r="204" spans="2:25" x14ac:dyDescent="0.35">
      <c r="C204" s="3"/>
      <c r="D204" s="3"/>
      <c r="E204" s="3"/>
      <c r="F204" s="3"/>
      <c r="G204" s="3"/>
    </row>
    <row r="205" spans="2:25" x14ac:dyDescent="0.35">
      <c r="C205" s="3"/>
      <c r="D205" s="3"/>
      <c r="E205" s="3"/>
      <c r="F205" s="3"/>
      <c r="G205" s="3"/>
    </row>
    <row r="207" spans="2:25" x14ac:dyDescent="0.35">
      <c r="L207" s="11"/>
      <c r="M207" s="11"/>
      <c r="N207" s="11"/>
      <c r="O207" s="11"/>
      <c r="P207" s="11"/>
      <c r="Q207" s="11"/>
      <c r="S207" s="11"/>
      <c r="T207" s="11"/>
      <c r="U207" s="11"/>
      <c r="V207" s="11"/>
      <c r="W207" s="11"/>
      <c r="X207" s="11"/>
      <c r="Y207" s="11"/>
    </row>
    <row r="208" spans="2:25" x14ac:dyDescent="0.35">
      <c r="B208" s="3" t="s">
        <v>84</v>
      </c>
      <c r="C208" s="18" t="s">
        <v>65</v>
      </c>
      <c r="L208" s="11"/>
      <c r="M208" s="11"/>
      <c r="N208" s="11"/>
      <c r="O208" s="11"/>
      <c r="P208" s="11"/>
      <c r="Q208" s="11"/>
      <c r="S208" s="11"/>
      <c r="T208" s="11"/>
      <c r="U208" s="11"/>
      <c r="V208" s="11"/>
      <c r="W208" s="11"/>
      <c r="X208" s="11"/>
      <c r="Y208" s="11"/>
    </row>
    <row r="209" spans="2:25" x14ac:dyDescent="0.35">
      <c r="B209" s="7" t="s">
        <v>66</v>
      </c>
      <c r="L209" s="11"/>
      <c r="M209" s="11"/>
      <c r="N209" s="11"/>
      <c r="O209" s="11"/>
      <c r="P209" s="11"/>
      <c r="Q209" s="11"/>
      <c r="S209" s="11"/>
      <c r="T209" s="11"/>
      <c r="U209" s="11"/>
      <c r="V209" s="11"/>
      <c r="W209" s="11"/>
      <c r="X209" s="11"/>
      <c r="Y209" s="11"/>
    </row>
    <row r="210" spans="2:25" x14ac:dyDescent="0.35">
      <c r="B210" s="3" t="s">
        <v>0</v>
      </c>
      <c r="C210" s="3" t="s">
        <v>1</v>
      </c>
      <c r="D210" s="3" t="s">
        <v>2</v>
      </c>
      <c r="E210" s="3" t="s">
        <v>24</v>
      </c>
      <c r="F210" s="3" t="s">
        <v>3</v>
      </c>
      <c r="G210" s="3" t="s">
        <v>4</v>
      </c>
      <c r="H210" s="3" t="s">
        <v>5</v>
      </c>
      <c r="J210">
        <v>33</v>
      </c>
      <c r="L210" s="11"/>
      <c r="M210" s="11"/>
      <c r="N210" s="11"/>
      <c r="O210" s="11"/>
      <c r="P210" s="11"/>
      <c r="Q210" s="11"/>
      <c r="S210" s="11"/>
      <c r="T210" s="11"/>
      <c r="U210" s="11"/>
      <c r="V210" s="11"/>
      <c r="W210" s="11"/>
      <c r="X210" s="11"/>
      <c r="Y210" s="11"/>
    </row>
    <row r="211" spans="2:25" x14ac:dyDescent="0.35">
      <c r="B211" s="3" t="s">
        <v>6</v>
      </c>
      <c r="C211" s="3" t="e">
        <v>#DIV/0!</v>
      </c>
      <c r="D211" s="3" t="e">
        <v>#DIV/0!</v>
      </c>
      <c r="E211" s="3" t="e">
        <v>#DIV/0!</v>
      </c>
      <c r="F211" s="3" t="e">
        <v>#DIV/0!</v>
      </c>
      <c r="G211" s="3" t="e">
        <v>#DIV/0!</v>
      </c>
      <c r="H211" s="3" t="e">
        <v>#DIV/0!</v>
      </c>
      <c r="L211" s="11"/>
      <c r="M211" s="11"/>
      <c r="N211" s="11"/>
      <c r="O211" s="11"/>
      <c r="P211" s="11"/>
      <c r="Q211" s="11"/>
      <c r="S211" s="11"/>
      <c r="T211" s="11"/>
      <c r="U211" s="11"/>
      <c r="V211" s="11"/>
      <c r="W211" s="11"/>
      <c r="X211" s="11"/>
      <c r="Y211" s="11"/>
    </row>
    <row r="212" spans="2:25" x14ac:dyDescent="0.35">
      <c r="B212" s="3" t="s">
        <v>7</v>
      </c>
      <c r="C212" s="3" t="e">
        <v>#DIV/0!</v>
      </c>
      <c r="D212" s="3" t="e">
        <v>#DIV/0!</v>
      </c>
      <c r="E212" s="3" t="e">
        <v>#DIV/0!</v>
      </c>
      <c r="F212" s="3" t="e">
        <v>#DIV/0!</v>
      </c>
      <c r="G212" s="3" t="e">
        <v>#DIV/0!</v>
      </c>
      <c r="H212" s="3" t="e">
        <v>#DIV/0!</v>
      </c>
      <c r="L212" s="11"/>
      <c r="M212" s="11"/>
      <c r="N212" s="11"/>
      <c r="O212" s="11"/>
      <c r="P212" s="11"/>
      <c r="Q212" s="11"/>
      <c r="S212" s="11"/>
      <c r="T212" s="11"/>
      <c r="U212" s="11"/>
      <c r="V212" s="11"/>
      <c r="W212" s="11"/>
      <c r="X212" s="11"/>
      <c r="Y212" s="11"/>
    </row>
    <row r="213" spans="2:25" x14ac:dyDescent="0.35">
      <c r="B213" s="3" t="s">
        <v>8</v>
      </c>
      <c r="C213" s="3">
        <v>3.8492778948088753</v>
      </c>
      <c r="D213" s="3">
        <v>5.8054872758376526</v>
      </c>
      <c r="E213" s="3">
        <v>14.902057725928419</v>
      </c>
      <c r="F213" s="3">
        <v>9.4239612072569194</v>
      </c>
      <c r="G213" s="3">
        <v>5.9300906727946927</v>
      </c>
      <c r="H213" s="3">
        <v>6.6223970278989839</v>
      </c>
      <c r="L213" s="11"/>
      <c r="M213" s="11"/>
      <c r="N213" s="11"/>
      <c r="O213" s="11"/>
      <c r="P213" s="11"/>
      <c r="Q213" s="11"/>
      <c r="S213" s="11"/>
      <c r="T213" s="11"/>
      <c r="U213" s="11"/>
      <c r="V213" s="11"/>
      <c r="W213" s="11"/>
      <c r="X213" s="11"/>
      <c r="Y213" s="11"/>
    </row>
    <row r="214" spans="2:25" x14ac:dyDescent="0.35">
      <c r="B214" s="3" t="s">
        <v>9</v>
      </c>
      <c r="C214" s="3">
        <v>3.1692075879890411</v>
      </c>
      <c r="D214" s="3">
        <v>5.499119201409278</v>
      </c>
      <c r="E214" s="3" t="e">
        <v>#DIV/0!</v>
      </c>
      <c r="F214" s="3">
        <v>5.9524796157858244</v>
      </c>
      <c r="G214" s="3">
        <v>26.006451210290326</v>
      </c>
      <c r="H214" s="3" t="e">
        <v>#DIV/0!</v>
      </c>
      <c r="L214" s="11"/>
      <c r="M214" s="11"/>
      <c r="N214" s="11"/>
      <c r="O214" s="11"/>
      <c r="P214" s="11"/>
      <c r="Q214" s="11"/>
      <c r="S214" s="11"/>
      <c r="T214" s="11"/>
      <c r="U214" s="11"/>
      <c r="V214" s="11"/>
      <c r="W214" s="11"/>
      <c r="X214" s="11"/>
      <c r="Y214" s="11"/>
    </row>
    <row r="215" spans="2:25" x14ac:dyDescent="0.35">
      <c r="B215" s="3" t="s">
        <v>10</v>
      </c>
      <c r="C215" s="3">
        <v>5.3373081658028134</v>
      </c>
      <c r="D215" s="3">
        <v>5.2860246198406946</v>
      </c>
      <c r="E215" s="3" t="e">
        <v>#DIV/0!</v>
      </c>
      <c r="F215" s="3">
        <v>5.1929597489877706</v>
      </c>
      <c r="G215" s="3">
        <v>26.035108579010117</v>
      </c>
      <c r="H215" s="3" t="e">
        <v>#DIV/0!</v>
      </c>
      <c r="L215" s="11"/>
      <c r="M215" s="11"/>
      <c r="N215" s="11"/>
      <c r="O215" s="11"/>
      <c r="P215" s="11"/>
      <c r="Q215" s="11"/>
      <c r="S215" s="11"/>
      <c r="T215" s="11"/>
      <c r="U215" s="11"/>
      <c r="V215" s="11"/>
      <c r="W215" s="11"/>
      <c r="X215" s="11"/>
      <c r="Y215" s="11"/>
    </row>
    <row r="216" spans="2:25" x14ac:dyDescent="0.35">
      <c r="B216" s="3" t="s">
        <v>11</v>
      </c>
      <c r="C216" s="3">
        <v>4.2646540543822882</v>
      </c>
      <c r="D216" s="3">
        <v>5.3131816765347457</v>
      </c>
      <c r="E216" s="3" t="e">
        <v>#DIV/0!</v>
      </c>
      <c r="F216" s="3">
        <v>5.1434690243150012</v>
      </c>
      <c r="G216" s="3">
        <v>26.086441623610796</v>
      </c>
      <c r="H216" s="3" t="e">
        <v>#DIV/0!</v>
      </c>
      <c r="L216" s="11"/>
      <c r="M216" s="11"/>
      <c r="N216" s="11"/>
      <c r="O216" s="11"/>
      <c r="P216" s="11"/>
      <c r="Q216" s="11"/>
      <c r="S216" s="11"/>
      <c r="T216" s="11"/>
      <c r="U216" s="11"/>
      <c r="V216" s="11"/>
      <c r="W216" s="11"/>
      <c r="X216" s="11"/>
      <c r="Y216" s="11"/>
    </row>
    <row r="217" spans="2:25" x14ac:dyDescent="0.35">
      <c r="B217" s="3" t="s">
        <v>12</v>
      </c>
      <c r="C217" s="3">
        <v>3.0844405871583271</v>
      </c>
      <c r="D217" s="3">
        <v>5.2524429967426709</v>
      </c>
      <c r="E217" s="3" t="e">
        <v>#DIV/0!</v>
      </c>
      <c r="F217" s="3">
        <v>5.6868288520901773</v>
      </c>
      <c r="G217" s="3">
        <v>26.095274536062753</v>
      </c>
      <c r="H217" s="3" t="e">
        <v>#DIV/0!</v>
      </c>
      <c r="L217" s="11"/>
      <c r="M217" s="11"/>
      <c r="N217" s="11"/>
      <c r="O217" s="11"/>
      <c r="P217" s="11"/>
      <c r="Q217" s="11"/>
      <c r="S217" s="11"/>
      <c r="T217" s="11"/>
      <c r="U217" s="11"/>
      <c r="V217" s="11"/>
      <c r="W217" s="11"/>
      <c r="X217" s="11"/>
      <c r="Y217" s="11"/>
    </row>
    <row r="218" spans="2:25" x14ac:dyDescent="0.35">
      <c r="B218" s="3" t="s">
        <v>13</v>
      </c>
      <c r="C218" s="3">
        <v>2.3661952436041909</v>
      </c>
      <c r="D218" s="3">
        <v>5.2805089647194912</v>
      </c>
      <c r="E218" s="3" t="e">
        <v>#DIV/0!</v>
      </c>
      <c r="F218" s="3">
        <v>5.473373149394348</v>
      </c>
      <c r="G218" s="3">
        <v>26.077292245516542</v>
      </c>
      <c r="H218" s="3" t="e">
        <v>#DIV/0!</v>
      </c>
      <c r="L218" s="11"/>
      <c r="M218" s="11"/>
      <c r="N218" s="11"/>
      <c r="O218" s="11"/>
      <c r="P218" s="11"/>
      <c r="Q218" s="11"/>
      <c r="S218" s="11"/>
      <c r="T218" s="11"/>
      <c r="U218" s="11"/>
      <c r="V218" s="11"/>
      <c r="W218" s="11"/>
      <c r="X218" s="11"/>
      <c r="Y218" s="11"/>
    </row>
    <row r="219" spans="2:25" x14ac:dyDescent="0.35">
      <c r="B219" s="3" t="s">
        <v>14</v>
      </c>
      <c r="C219" s="3">
        <v>3.9217588392332643</v>
      </c>
      <c r="D219" s="3">
        <v>5.382059800664452</v>
      </c>
      <c r="E219" s="3" t="e">
        <v>#DIV/0!</v>
      </c>
      <c r="F219" s="3">
        <v>5.259572465719982</v>
      </c>
      <c r="G219" s="3">
        <v>24.235711803092951</v>
      </c>
      <c r="H219" s="3" t="e">
        <v>#DIV/0!</v>
      </c>
      <c r="L219" s="11"/>
      <c r="M219" s="11"/>
      <c r="N219" s="11"/>
      <c r="O219" s="11"/>
      <c r="P219" s="11"/>
      <c r="Q219" s="11"/>
      <c r="S219" s="11"/>
      <c r="T219" s="11"/>
      <c r="U219" s="11"/>
      <c r="V219" s="11"/>
      <c r="W219" s="11"/>
      <c r="X219" s="11"/>
      <c r="Y219" s="11"/>
    </row>
    <row r="220" spans="2:25" x14ac:dyDescent="0.35">
      <c r="B220" s="3" t="s">
        <v>15</v>
      </c>
      <c r="C220" s="3">
        <v>5.7393816726061235</v>
      </c>
      <c r="D220" s="3">
        <v>5.3201413427561839</v>
      </c>
      <c r="E220" s="3" t="e">
        <v>#DIV/0!</v>
      </c>
      <c r="F220" s="3">
        <v>5.6647985438087272</v>
      </c>
      <c r="G220" s="3">
        <v>23.792561678542736</v>
      </c>
      <c r="H220" s="3" t="e">
        <v>#DIV/0!</v>
      </c>
      <c r="L220" s="11"/>
      <c r="M220" s="11"/>
      <c r="N220" s="11"/>
      <c r="O220" s="11"/>
      <c r="P220" s="11"/>
      <c r="Q220" s="11"/>
      <c r="S220" s="11"/>
      <c r="T220" s="11"/>
      <c r="U220" s="11"/>
      <c r="V220" s="11"/>
      <c r="W220" s="11"/>
      <c r="X220" s="11"/>
      <c r="Y220" s="11"/>
    </row>
    <row r="221" spans="2:25" x14ac:dyDescent="0.35">
      <c r="B221" s="3" t="s">
        <v>16</v>
      </c>
      <c r="C221" s="3">
        <v>0.25933377196581048</v>
      </c>
      <c r="D221" s="3">
        <v>5.2610741423154819</v>
      </c>
      <c r="E221" s="3" t="e">
        <v>#DIV/0!</v>
      </c>
      <c r="F221" s="3">
        <v>5.4546469411785399</v>
      </c>
      <c r="G221" s="3">
        <v>24.032153576330835</v>
      </c>
      <c r="H221" s="3" t="e">
        <v>#DIV/0!</v>
      </c>
      <c r="L221" s="11"/>
      <c r="M221" s="11"/>
      <c r="N221" s="11"/>
      <c r="O221" s="11"/>
      <c r="P221" s="11"/>
      <c r="Q221" s="11"/>
      <c r="S221" s="11"/>
      <c r="T221" s="11"/>
      <c r="U221" s="11"/>
      <c r="V221" s="11"/>
      <c r="W221" s="11"/>
      <c r="X221" s="11"/>
      <c r="Y221" s="11"/>
    </row>
    <row r="222" spans="2:25" x14ac:dyDescent="0.35">
      <c r="B222" s="3" t="s">
        <v>17</v>
      </c>
      <c r="C222" s="3">
        <v>6.6046626392091495E-2</v>
      </c>
      <c r="D222" s="3">
        <v>1.5173633833607802</v>
      </c>
      <c r="E222" s="3" t="e">
        <v>#DIV/0!</v>
      </c>
      <c r="F222" s="3">
        <v>1.2170829732827793</v>
      </c>
      <c r="G222" s="3">
        <v>5.3259871441689626</v>
      </c>
      <c r="H222" s="3" t="e">
        <v>#DIV/0!</v>
      </c>
      <c r="L222" s="11"/>
      <c r="M222" s="11"/>
      <c r="N222" s="11"/>
      <c r="O222" s="11"/>
      <c r="P222" s="11"/>
      <c r="Q222" s="11"/>
      <c r="S222" s="11"/>
      <c r="T222" s="11"/>
      <c r="U222" s="11"/>
      <c r="V222" s="11"/>
      <c r="W222" s="11"/>
      <c r="X222" s="11"/>
      <c r="Y222" s="11"/>
    </row>
    <row r="223" spans="2:25" x14ac:dyDescent="0.35">
      <c r="B223" s="3" t="s">
        <v>18</v>
      </c>
      <c r="C223" s="3">
        <v>4.5139838132355094E-2</v>
      </c>
      <c r="D223" s="3">
        <v>16.015266492159991</v>
      </c>
      <c r="E223" s="3" t="e">
        <v>#DIV/0!</v>
      </c>
      <c r="F223" s="3">
        <v>1.1978358546247307</v>
      </c>
      <c r="G223" s="3">
        <v>5.5072463768115938</v>
      </c>
      <c r="H223" s="3" t="e">
        <v>#DIV/0!</v>
      </c>
      <c r="L223" s="11"/>
      <c r="M223" s="11"/>
      <c r="N223" s="11"/>
      <c r="O223" s="11"/>
      <c r="P223" s="11"/>
      <c r="Q223" s="11"/>
      <c r="S223" s="11"/>
      <c r="T223" s="11"/>
      <c r="U223" s="11"/>
      <c r="V223" s="11"/>
      <c r="W223" s="11"/>
      <c r="X223" s="11"/>
      <c r="Y223" s="11"/>
    </row>
    <row r="224" spans="2:25" x14ac:dyDescent="0.35">
      <c r="B224" s="3" t="s">
        <v>19</v>
      </c>
      <c r="C224" s="3">
        <v>0.10487215204060393</v>
      </c>
      <c r="D224" s="3">
        <v>17.482744942483141</v>
      </c>
      <c r="E224" s="3" t="e">
        <v>#DIV/0!</v>
      </c>
      <c r="F224" s="3">
        <v>1.1136893161603632</v>
      </c>
      <c r="G224" s="3">
        <v>5.3268765133171918</v>
      </c>
      <c r="H224" s="3" t="e">
        <v>#DIV/0!</v>
      </c>
      <c r="L224" s="11"/>
      <c r="M224" s="11"/>
      <c r="N224" s="11"/>
      <c r="O224" s="11"/>
      <c r="P224" s="11"/>
      <c r="Q224" s="11"/>
      <c r="S224" s="11"/>
      <c r="T224" s="11"/>
      <c r="U224" s="11"/>
      <c r="V224" s="11"/>
      <c r="W224" s="11"/>
      <c r="X224" s="11"/>
      <c r="Y224" s="11"/>
    </row>
    <row r="225" spans="2:25" x14ac:dyDescent="0.35">
      <c r="B225" s="3" t="s">
        <v>20</v>
      </c>
      <c r="C225" s="3">
        <v>9.8233001203053366E-2</v>
      </c>
      <c r="D225" s="3" t="e">
        <v>#DIV/0!</v>
      </c>
      <c r="E225" s="3" t="e">
        <v>#DIV/0!</v>
      </c>
      <c r="F225" s="3">
        <v>1.048282756908504</v>
      </c>
      <c r="G225" s="3">
        <v>5.3658536585365848</v>
      </c>
      <c r="H225" s="3" t="e">
        <v>#DIV/0!</v>
      </c>
      <c r="L225" s="11"/>
      <c r="M225" s="11"/>
      <c r="N225" s="11"/>
      <c r="O225" s="11"/>
      <c r="P225" s="11"/>
      <c r="Q225" s="11"/>
      <c r="S225" s="11"/>
      <c r="T225" s="11"/>
      <c r="U225" s="11"/>
      <c r="V225" s="11"/>
      <c r="W225" s="11"/>
      <c r="X225" s="11"/>
      <c r="Y225" s="11"/>
    </row>
    <row r="226" spans="2:25" x14ac:dyDescent="0.35">
      <c r="B226" s="3" t="s">
        <v>21</v>
      </c>
      <c r="C226" s="3">
        <v>8.6841011406095708E-2</v>
      </c>
      <c r="D226" s="3" t="e">
        <v>#DIV/0!</v>
      </c>
      <c r="E226" s="3" t="e">
        <v>#DIV/0!</v>
      </c>
      <c r="F226" s="3">
        <v>1.0399358421587841</v>
      </c>
      <c r="G226" s="3">
        <v>4.7006651884700661</v>
      </c>
      <c r="H226" s="3" t="e">
        <v>#DIV/0!</v>
      </c>
      <c r="L226" s="11"/>
      <c r="M226" s="11"/>
      <c r="N226" s="11"/>
      <c r="O226" s="11"/>
      <c r="P226" s="11"/>
      <c r="Q226" s="11"/>
      <c r="S226" s="11"/>
      <c r="T226" s="11"/>
      <c r="U226" s="11"/>
      <c r="V226" s="11"/>
      <c r="W226" s="11"/>
      <c r="X226" s="11"/>
      <c r="Y226" s="11"/>
    </row>
    <row r="227" spans="2:25" x14ac:dyDescent="0.35">
      <c r="B227" s="28" t="s">
        <v>113</v>
      </c>
      <c r="C227" s="3">
        <v>5.3954074992780827E-2</v>
      </c>
      <c r="D227" s="3" t="e">
        <v>#DIV/0!</v>
      </c>
      <c r="E227" s="3" t="e">
        <v>#DIV/0!</v>
      </c>
      <c r="F227" s="3">
        <v>1.1146877166830862</v>
      </c>
      <c r="G227" s="3">
        <v>5.3658536585365848</v>
      </c>
      <c r="H227" s="23" t="e">
        <v>#DIV/0!</v>
      </c>
    </row>
    <row r="228" spans="2:25" x14ac:dyDescent="0.35">
      <c r="B228" s="28" t="s">
        <v>114</v>
      </c>
      <c r="C228" s="3">
        <v>3.5128263708385843E-2</v>
      </c>
      <c r="D228" s="3" t="e">
        <v>#DIV/0!</v>
      </c>
      <c r="E228" s="3" t="e">
        <v>#DIV/0!</v>
      </c>
      <c r="F228" s="3">
        <v>1.0623989138593324</v>
      </c>
      <c r="G228" s="3">
        <v>5.3658536585365857</v>
      </c>
      <c r="H228" s="3" t="e">
        <v>#DIV/0!</v>
      </c>
    </row>
    <row r="229" spans="2:25" x14ac:dyDescent="0.35">
      <c r="B229" s="28" t="s">
        <v>115</v>
      </c>
      <c r="C229" s="3">
        <v>4.2829788629481291E-5</v>
      </c>
      <c r="D229" s="3" t="e">
        <v>#DIV/0!</v>
      </c>
      <c r="E229" s="3" t="e">
        <v>#DIV/0!</v>
      </c>
      <c r="F229" s="3">
        <v>1.0388208858422074</v>
      </c>
      <c r="G229" s="3">
        <v>5.3658536585365857</v>
      </c>
      <c r="H229" s="3" t="e">
        <v>#DIV/0!</v>
      </c>
    </row>
    <row r="230" spans="2:25" ht="15.5" x14ac:dyDescent="0.35">
      <c r="B230" s="28" t="s">
        <v>116</v>
      </c>
      <c r="C230" s="3">
        <v>0</v>
      </c>
      <c r="D230" s="3" t="e">
        <v>#DIV/0!</v>
      </c>
      <c r="E230" s="3" t="e">
        <v>#DIV/0!</v>
      </c>
      <c r="F230" s="3">
        <v>0.97646485880456879</v>
      </c>
      <c r="G230" s="3">
        <v>4.8824434190287853</v>
      </c>
      <c r="H230" s="3" t="e">
        <v>#DIV/0!</v>
      </c>
      <c r="Q230" s="51"/>
    </row>
    <row r="232" spans="2:25" x14ac:dyDescent="0.35">
      <c r="L232" s="3"/>
      <c r="M232" s="3"/>
      <c r="N232" s="3"/>
      <c r="O232" s="3"/>
      <c r="P232" s="3"/>
      <c r="Q232" s="3"/>
      <c r="S232" s="11"/>
    </row>
    <row r="233" spans="2:25" x14ac:dyDescent="0.35">
      <c r="B233" t="s">
        <v>87</v>
      </c>
      <c r="C233" t="s">
        <v>67</v>
      </c>
      <c r="L233" s="3"/>
      <c r="M233" s="3"/>
      <c r="N233" s="3"/>
      <c r="O233" s="3"/>
      <c r="P233" s="3"/>
      <c r="Q233" s="3"/>
      <c r="S233" s="11"/>
    </row>
    <row r="234" spans="2:25" x14ac:dyDescent="0.35">
      <c r="C234" s="7" t="s">
        <v>68</v>
      </c>
      <c r="J234">
        <v>34</v>
      </c>
      <c r="L234" s="3"/>
      <c r="M234" s="3"/>
      <c r="N234" s="3"/>
      <c r="O234" s="3"/>
      <c r="P234" s="3"/>
      <c r="Q234" s="3"/>
      <c r="S234" s="11"/>
      <c r="T234" s="11"/>
      <c r="U234" s="11"/>
      <c r="V234" s="11"/>
      <c r="W234" s="11"/>
      <c r="X234" s="11"/>
      <c r="Y234" s="11"/>
    </row>
    <row r="235" spans="2:25" x14ac:dyDescent="0.35">
      <c r="B235" t="s">
        <v>0</v>
      </c>
      <c r="C235" t="s">
        <v>1</v>
      </c>
      <c r="D235" t="s">
        <v>2</v>
      </c>
      <c r="E235" t="s">
        <v>24</v>
      </c>
      <c r="F235" t="s">
        <v>3</v>
      </c>
      <c r="G235" t="s">
        <v>4</v>
      </c>
      <c r="H235" t="s">
        <v>5</v>
      </c>
      <c r="L235" s="3"/>
      <c r="M235" s="3"/>
      <c r="N235" s="3"/>
      <c r="O235" s="3"/>
      <c r="P235" s="3"/>
      <c r="Q235" s="3"/>
      <c r="S235" s="11"/>
      <c r="T235" s="11"/>
      <c r="U235" s="11"/>
      <c r="V235" s="11"/>
      <c r="W235" s="11"/>
      <c r="X235" s="11"/>
      <c r="Y235" s="11"/>
    </row>
    <row r="236" spans="2:25" x14ac:dyDescent="0.35">
      <c r="B236" s="11" t="s">
        <v>6</v>
      </c>
      <c r="C236" s="3" t="e">
        <v>#DIV/0!</v>
      </c>
      <c r="D236" s="3" t="e">
        <v>#DIV/0!</v>
      </c>
      <c r="E236" s="3" t="e">
        <v>#DIV/0!</v>
      </c>
      <c r="F236" s="3" t="e">
        <v>#DIV/0!</v>
      </c>
      <c r="G236" s="3" t="e">
        <v>#DIV/0!</v>
      </c>
      <c r="H236" s="3" t="e">
        <v>#DIV/0!</v>
      </c>
      <c r="L236" s="3"/>
      <c r="M236" s="3"/>
      <c r="N236" s="3"/>
      <c r="O236" s="3"/>
      <c r="P236" s="3"/>
      <c r="Q236" s="3"/>
      <c r="S236" s="11"/>
      <c r="T236" s="11"/>
      <c r="U236" s="11"/>
      <c r="V236" s="11"/>
      <c r="W236" s="11"/>
      <c r="X236" s="11"/>
      <c r="Y236" s="11"/>
    </row>
    <row r="237" spans="2:25" x14ac:dyDescent="0.35">
      <c r="B237" s="11" t="s">
        <v>7</v>
      </c>
      <c r="C237" s="3" t="e">
        <v>#DIV/0!</v>
      </c>
      <c r="D237" s="3" t="e">
        <v>#DIV/0!</v>
      </c>
      <c r="E237" s="3" t="e">
        <v>#DIV/0!</v>
      </c>
      <c r="F237" s="3" t="e">
        <v>#DIV/0!</v>
      </c>
      <c r="G237" s="3" t="e">
        <v>#DIV/0!</v>
      </c>
      <c r="H237" s="3" t="e">
        <v>#DIV/0!</v>
      </c>
      <c r="L237" s="3"/>
      <c r="M237" s="3"/>
      <c r="N237" s="3"/>
      <c r="O237" s="3"/>
      <c r="P237" s="3"/>
      <c r="Q237" s="3"/>
      <c r="S237" s="11"/>
      <c r="T237" s="11"/>
      <c r="U237" s="11"/>
      <c r="V237" s="11"/>
      <c r="W237" s="11"/>
      <c r="X237" s="11"/>
      <c r="Y237" s="11"/>
    </row>
    <row r="238" spans="2:25" x14ac:dyDescent="0.35">
      <c r="B238" s="11" t="s">
        <v>8</v>
      </c>
      <c r="C238" s="3" t="e">
        <v>#DIV/0!</v>
      </c>
      <c r="D238" s="3" t="e">
        <v>#DIV/0!</v>
      </c>
      <c r="E238" s="3" t="e">
        <v>#DIV/0!</v>
      </c>
      <c r="F238" s="3">
        <v>0</v>
      </c>
      <c r="G238" s="3" t="e">
        <v>#DIV/0!</v>
      </c>
      <c r="H238" s="3" t="e">
        <v>#DIV/0!</v>
      </c>
      <c r="L238" s="3"/>
      <c r="M238" s="3"/>
      <c r="N238" s="3"/>
      <c r="O238" s="3"/>
      <c r="P238" s="3"/>
      <c r="Q238" s="3"/>
      <c r="S238" s="11"/>
      <c r="T238" s="11"/>
      <c r="U238" s="11"/>
      <c r="V238" s="11"/>
      <c r="W238" s="11"/>
      <c r="X238" s="11"/>
      <c r="Y238" s="11"/>
    </row>
    <row r="239" spans="2:25" x14ac:dyDescent="0.35">
      <c r="B239" s="11" t="s">
        <v>9</v>
      </c>
      <c r="C239" s="3">
        <v>1.6516999023993075</v>
      </c>
      <c r="D239" s="3">
        <v>5.3359806712436901</v>
      </c>
      <c r="E239" s="3">
        <v>5.1509994206257241</v>
      </c>
      <c r="F239" s="3">
        <v>3.3020987051935071</v>
      </c>
      <c r="G239" s="3">
        <v>3.5653295425335338</v>
      </c>
      <c r="H239" s="3">
        <v>2.9766781366033697</v>
      </c>
      <c r="L239" s="3"/>
      <c r="M239" s="3"/>
      <c r="N239" s="3"/>
      <c r="O239" s="3"/>
      <c r="P239" s="3"/>
      <c r="Q239" s="3"/>
      <c r="S239" s="11"/>
      <c r="T239" s="11"/>
      <c r="U239" s="11"/>
      <c r="V239" s="11"/>
      <c r="W239" s="11"/>
      <c r="X239" s="11"/>
      <c r="Y239" s="11"/>
    </row>
    <row r="240" spans="2:25" x14ac:dyDescent="0.35">
      <c r="B240" s="11" t="s">
        <v>10</v>
      </c>
      <c r="C240" s="3">
        <v>1.6343387564681937</v>
      </c>
      <c r="D240" s="3">
        <v>5.3422634358104633</v>
      </c>
      <c r="E240" s="3">
        <v>4.4036753462627409</v>
      </c>
      <c r="F240" s="3">
        <v>1.4956309418727951</v>
      </c>
      <c r="G240" s="3">
        <v>3.5771564521027268</v>
      </c>
      <c r="H240" s="3">
        <v>3.0989889515350666</v>
      </c>
      <c r="L240" s="3"/>
      <c r="M240" s="3"/>
      <c r="N240" s="3"/>
      <c r="O240" s="3"/>
      <c r="P240" s="3"/>
      <c r="Q240" s="3"/>
      <c r="S240" s="11"/>
      <c r="T240" s="11"/>
      <c r="U240" s="11"/>
      <c r="V240" s="11"/>
      <c r="W240" s="11"/>
      <c r="X240" s="11"/>
      <c r="Y240" s="11"/>
    </row>
    <row r="241" spans="2:25" x14ac:dyDescent="0.35">
      <c r="B241" s="11" t="s">
        <v>11</v>
      </c>
      <c r="C241" s="3">
        <v>1.0985696811629837</v>
      </c>
      <c r="D241" s="3">
        <v>5.3480526934357071</v>
      </c>
      <c r="E241" s="3">
        <v>4.4736022487129281</v>
      </c>
      <c r="F241" s="3">
        <v>1.7003294705005716</v>
      </c>
      <c r="G241" s="3">
        <v>2.1470721950454057</v>
      </c>
      <c r="H241" s="3">
        <v>2.7698008125637394</v>
      </c>
      <c r="L241" s="3"/>
      <c r="M241" s="3"/>
      <c r="N241" s="3"/>
      <c r="O241" s="3"/>
      <c r="P241" s="3"/>
      <c r="Q241" s="3"/>
      <c r="S241" s="11"/>
      <c r="T241" s="11"/>
      <c r="U241" s="11"/>
      <c r="V241" s="11"/>
      <c r="W241" s="11"/>
      <c r="X241" s="11"/>
      <c r="Y241" s="11"/>
    </row>
    <row r="242" spans="2:25" x14ac:dyDescent="0.35">
      <c r="B242" s="11" t="s">
        <v>12</v>
      </c>
      <c r="C242" s="3">
        <v>1.5395082546779897</v>
      </c>
      <c r="D242" s="3">
        <v>5.0814788475881567</v>
      </c>
      <c r="E242" s="3">
        <v>4.4728205925810718</v>
      </c>
      <c r="F242" s="3">
        <v>1.0715182960325484</v>
      </c>
      <c r="G242" s="3">
        <v>2.3231891188685601</v>
      </c>
      <c r="H242" s="3">
        <v>2.8104328062840662</v>
      </c>
      <c r="L242" s="3"/>
      <c r="M242" s="3"/>
      <c r="N242" s="3"/>
      <c r="O242" s="3"/>
      <c r="P242" s="3"/>
      <c r="Q242" s="3"/>
      <c r="S242" s="11"/>
      <c r="T242" s="11"/>
      <c r="U242" s="11"/>
      <c r="V242" s="11"/>
      <c r="W242" s="11"/>
      <c r="X242" s="11"/>
      <c r="Y242" s="11"/>
    </row>
    <row r="243" spans="2:25" x14ac:dyDescent="0.35">
      <c r="B243" s="11" t="s">
        <v>13</v>
      </c>
      <c r="C243" s="3">
        <v>1.1804398074685287</v>
      </c>
      <c r="D243" s="3">
        <v>5.1817246216058415</v>
      </c>
      <c r="E243" s="3">
        <v>5.0730124928300055</v>
      </c>
      <c r="F243" s="3">
        <v>1.2846323298451443</v>
      </c>
      <c r="G243" s="3">
        <v>1.9903956760418906</v>
      </c>
      <c r="H243" s="3">
        <v>2.4746402323862706</v>
      </c>
      <c r="L243" s="3"/>
      <c r="M243" s="3"/>
      <c r="N243" s="3"/>
      <c r="O243" s="3"/>
      <c r="P243" s="3"/>
      <c r="Q243" s="3"/>
      <c r="S243" s="11"/>
      <c r="T243" s="11"/>
      <c r="U243" s="11"/>
      <c r="V243" s="11"/>
      <c r="W243" s="11"/>
      <c r="X243" s="11"/>
      <c r="Y243" s="11"/>
    </row>
    <row r="244" spans="2:25" x14ac:dyDescent="0.35">
      <c r="B244" s="11" t="s">
        <v>14</v>
      </c>
      <c r="C244" s="3">
        <v>1.2075844671312024</v>
      </c>
      <c r="D244" s="3">
        <v>5.189785620873506</v>
      </c>
      <c r="E244" s="3">
        <v>4.4425082973109413</v>
      </c>
      <c r="F244" s="3">
        <v>1.35307229186356</v>
      </c>
      <c r="G244" s="3">
        <v>1.9826559614658825</v>
      </c>
      <c r="H244" s="3">
        <v>2.6131362619301006</v>
      </c>
      <c r="L244" s="3"/>
      <c r="M244" s="3"/>
      <c r="N244" s="3"/>
      <c r="O244" s="3"/>
      <c r="P244" s="3"/>
      <c r="Q244" s="3"/>
      <c r="S244" s="11"/>
      <c r="T244" s="11"/>
      <c r="U244" s="11"/>
      <c r="V244" s="11"/>
      <c r="W244" s="11"/>
      <c r="X244" s="11"/>
      <c r="Y244" s="11"/>
    </row>
    <row r="245" spans="2:25" x14ac:dyDescent="0.35">
      <c r="B245" s="11" t="s">
        <v>15</v>
      </c>
      <c r="C245" s="3">
        <v>1.6469986045807163</v>
      </c>
      <c r="D245" s="3">
        <v>5.3689261621327624</v>
      </c>
      <c r="E245" s="3">
        <v>4.5277805841407597</v>
      </c>
      <c r="F245" s="3">
        <v>1.5431450368037161</v>
      </c>
      <c r="G245" s="3">
        <v>1.9876747262898824</v>
      </c>
      <c r="H245" s="3">
        <v>2.5186597012648422</v>
      </c>
      <c r="L245" s="3"/>
      <c r="M245" s="3"/>
      <c r="N245" s="3"/>
      <c r="O245" s="3"/>
      <c r="P245" s="3"/>
      <c r="Q245" s="3"/>
      <c r="S245" s="11"/>
      <c r="T245" s="11"/>
      <c r="U245" s="11"/>
      <c r="V245" s="11"/>
      <c r="W245" s="11"/>
      <c r="X245" s="11"/>
      <c r="Y245" s="11"/>
    </row>
    <row r="246" spans="2:25" x14ac:dyDescent="0.35">
      <c r="B246" s="11" t="s">
        <v>16</v>
      </c>
      <c r="C246" s="3">
        <v>3.1797476046472761</v>
      </c>
      <c r="D246" s="3">
        <v>5.3382369964683756</v>
      </c>
      <c r="E246" s="3">
        <v>4.4587835062881398</v>
      </c>
      <c r="F246" s="3">
        <v>1.6906559307903031</v>
      </c>
      <c r="G246" s="3">
        <v>2.0094479725815946</v>
      </c>
      <c r="H246" s="3">
        <v>2.4096550655046958</v>
      </c>
      <c r="L246" s="3"/>
      <c r="M246" s="3"/>
      <c r="N246" s="3"/>
      <c r="O246" s="3"/>
      <c r="P246" s="3"/>
      <c r="Q246" s="3"/>
      <c r="S246" s="11"/>
      <c r="T246" s="11"/>
      <c r="U246" s="11"/>
      <c r="V246" s="11"/>
      <c r="W246" s="11"/>
      <c r="X246" s="11"/>
      <c r="Y246" s="11"/>
    </row>
    <row r="247" spans="2:25" x14ac:dyDescent="0.35">
      <c r="B247" s="11" t="s">
        <v>17</v>
      </c>
      <c r="C247" s="3">
        <v>0.20049994812132277</v>
      </c>
      <c r="D247" s="3">
        <v>1.7695465455006478</v>
      </c>
      <c r="E247" s="3">
        <v>4.3999999999999995</v>
      </c>
      <c r="F247" s="3">
        <v>0.98116091906477831</v>
      </c>
      <c r="G247" s="3">
        <v>0.4958870227678186</v>
      </c>
      <c r="H247" s="3">
        <v>0.39340937619104854</v>
      </c>
      <c r="L247" s="3"/>
      <c r="M247" s="3"/>
      <c r="N247" s="3"/>
      <c r="O247" s="3"/>
      <c r="P247" s="3"/>
      <c r="Q247" s="3"/>
      <c r="S247" s="11"/>
      <c r="T247" s="11"/>
      <c r="U247" s="11"/>
      <c r="V247" s="11"/>
      <c r="W247" s="11"/>
      <c r="X247" s="11"/>
      <c r="Y247" s="11"/>
    </row>
    <row r="248" spans="2:25" x14ac:dyDescent="0.35">
      <c r="B248" s="11" t="s">
        <v>18</v>
      </c>
      <c r="C248" s="3">
        <v>0.25516482093128684</v>
      </c>
      <c r="D248" s="3">
        <v>1.638262120901935</v>
      </c>
      <c r="E248" s="3">
        <v>4.3321688325909493</v>
      </c>
      <c r="F248" s="3">
        <v>0.92425281532170156</v>
      </c>
      <c r="G248" s="3">
        <v>0.58337873476627433</v>
      </c>
      <c r="H248" s="3">
        <v>0.69330506101065148</v>
      </c>
      <c r="L248" s="3"/>
      <c r="M248" s="3"/>
      <c r="N248" s="3"/>
      <c r="O248" s="3"/>
      <c r="P248" s="3"/>
      <c r="Q248" s="3"/>
      <c r="S248" s="11"/>
      <c r="T248" s="11"/>
      <c r="U248" s="11"/>
      <c r="V248" s="11"/>
      <c r="W248" s="11"/>
      <c r="X248" s="11"/>
      <c r="Y248" s="11"/>
    </row>
    <row r="249" spans="2:25" x14ac:dyDescent="0.35">
      <c r="B249" s="11" t="s">
        <v>19</v>
      </c>
      <c r="C249" s="3">
        <v>0.3629460048020548</v>
      </c>
      <c r="D249" s="3">
        <v>1.8086561016448597</v>
      </c>
      <c r="E249" s="3">
        <v>4.0263639000946947</v>
      </c>
      <c r="F249" s="3">
        <v>1.1877212583853805</v>
      </c>
      <c r="G249" s="3">
        <v>0.50531122383508154</v>
      </c>
      <c r="H249" s="3">
        <v>0.65972546310169677</v>
      </c>
      <c r="L249" s="3"/>
      <c r="M249" s="3"/>
      <c r="N249" s="3"/>
      <c r="O249" s="3"/>
      <c r="P249" s="3"/>
      <c r="Q249" s="3"/>
      <c r="S249" s="11"/>
      <c r="T249" s="11"/>
      <c r="U249" s="11"/>
      <c r="V249" s="11"/>
      <c r="W249" s="11"/>
      <c r="X249" s="11"/>
      <c r="Y249" s="11"/>
    </row>
    <row r="250" spans="2:25" x14ac:dyDescent="0.35">
      <c r="B250" s="11" t="s">
        <v>20</v>
      </c>
      <c r="C250" s="3">
        <v>0.21274203450574897</v>
      </c>
      <c r="D250" s="3">
        <v>1.6278079646425998</v>
      </c>
      <c r="E250" s="3">
        <v>5.4195042598362244</v>
      </c>
      <c r="F250" s="3">
        <v>1.2903339988536524</v>
      </c>
      <c r="G250" s="3">
        <v>0.42685500210918698</v>
      </c>
      <c r="H250" s="3">
        <v>0.50745075078720203</v>
      </c>
    </row>
    <row r="251" spans="2:25" x14ac:dyDescent="0.35">
      <c r="B251" s="11" t="s">
        <v>21</v>
      </c>
      <c r="C251" s="3">
        <v>0.22541231160931613</v>
      </c>
      <c r="D251" s="3">
        <v>1.6064095273099575</v>
      </c>
      <c r="E251" s="3">
        <v>5.3013307322510972</v>
      </c>
      <c r="F251" s="3">
        <v>1.2836225074364107</v>
      </c>
      <c r="G251" s="3">
        <v>0.6080882197220111</v>
      </c>
      <c r="H251" s="3">
        <v>0.38305306282054297</v>
      </c>
    </row>
    <row r="252" spans="2:25" x14ac:dyDescent="0.35">
      <c r="B252" s="11" t="s">
        <v>113</v>
      </c>
      <c r="C252" s="3">
        <v>0.13149968389879466</v>
      </c>
      <c r="D252" s="3">
        <v>1.6880796069186945</v>
      </c>
      <c r="E252" s="3">
        <v>2.2322140375735109</v>
      </c>
      <c r="F252" s="3">
        <v>1.2240741666590822</v>
      </c>
      <c r="G252" s="3">
        <v>0.42201687147507472</v>
      </c>
      <c r="H252" s="23">
        <v>0.75</v>
      </c>
    </row>
    <row r="253" spans="2:25" x14ac:dyDescent="0.35">
      <c r="B253" s="11" t="s">
        <v>114</v>
      </c>
      <c r="C253" s="3">
        <v>0.15584844560844399</v>
      </c>
      <c r="D253" s="3">
        <v>1.4266048241278164</v>
      </c>
      <c r="E253" s="3">
        <v>2.2710830267311932</v>
      </c>
      <c r="F253" s="3">
        <v>1.2359925166185564</v>
      </c>
      <c r="G253" s="3">
        <v>0.55466517383361846</v>
      </c>
      <c r="H253" s="23">
        <v>0.53</v>
      </c>
    </row>
    <row r="254" spans="2:25" x14ac:dyDescent="0.35">
      <c r="B254" s="11" t="s">
        <v>115</v>
      </c>
      <c r="C254" s="3">
        <v>0.22797692097948855</v>
      </c>
      <c r="D254" s="3">
        <v>1.4125323938671333</v>
      </c>
      <c r="E254" s="3">
        <v>1.9040802734547151</v>
      </c>
      <c r="F254" s="3">
        <v>1.2192433448333686</v>
      </c>
      <c r="G254" s="3">
        <v>0.56544660119020762</v>
      </c>
      <c r="H254" s="23">
        <v>0.42145152873355801</v>
      </c>
    </row>
    <row r="255" spans="2:25" x14ac:dyDescent="0.35">
      <c r="B255" s="11" t="s">
        <v>116</v>
      </c>
      <c r="C255" s="3">
        <v>0.11354453607379966</v>
      </c>
      <c r="D255" s="3">
        <v>1.311330191697208</v>
      </c>
      <c r="E255" s="3">
        <v>1.4593312394017557</v>
      </c>
      <c r="F255" s="3">
        <v>1.1612720407312844</v>
      </c>
      <c r="G255" s="3">
        <v>0.61305604263772318</v>
      </c>
      <c r="H255" s="23">
        <v>0.26192383533559921</v>
      </c>
      <c r="Q255" t="s">
        <v>136</v>
      </c>
    </row>
    <row r="258" spans="2:26" x14ac:dyDescent="0.35">
      <c r="B258" t="s">
        <v>90</v>
      </c>
      <c r="M258" s="3"/>
      <c r="N258" s="3"/>
      <c r="O258" s="3"/>
      <c r="P258" s="3"/>
      <c r="Q258" s="3"/>
      <c r="R258" s="3"/>
      <c r="T258" s="11"/>
      <c r="U258" s="11"/>
      <c r="V258" s="11"/>
      <c r="W258" s="11"/>
      <c r="X258" s="11"/>
      <c r="Y258" s="11"/>
      <c r="Z258" s="11"/>
    </row>
    <row r="259" spans="2:26" x14ac:dyDescent="0.35">
      <c r="B259" s="18" t="s">
        <v>70</v>
      </c>
      <c r="J259">
        <v>35</v>
      </c>
      <c r="M259" s="3"/>
      <c r="N259" s="3"/>
      <c r="O259" s="3"/>
      <c r="P259" s="3"/>
      <c r="Q259" s="3"/>
      <c r="R259" s="3"/>
      <c r="T259" s="11"/>
      <c r="U259" s="11"/>
      <c r="V259" s="11"/>
      <c r="W259" s="11"/>
      <c r="X259" s="11"/>
      <c r="Y259" s="11"/>
      <c r="Z259" s="11"/>
    </row>
    <row r="260" spans="2:26" x14ac:dyDescent="0.35">
      <c r="B260" s="7" t="s">
        <v>71</v>
      </c>
      <c r="M260" s="3"/>
      <c r="N260" s="3"/>
      <c r="O260" s="3"/>
      <c r="P260" s="3"/>
      <c r="Q260" s="3"/>
      <c r="R260" s="3"/>
      <c r="T260" s="11"/>
      <c r="U260" s="11"/>
      <c r="V260" s="11"/>
      <c r="W260" s="11"/>
      <c r="X260" s="11"/>
      <c r="Y260" s="11"/>
      <c r="Z260" s="11"/>
    </row>
    <row r="261" spans="2:26" x14ac:dyDescent="0.35">
      <c r="B261" t="s">
        <v>0</v>
      </c>
      <c r="C261" t="s">
        <v>1</v>
      </c>
      <c r="D261" t="s">
        <v>2</v>
      </c>
      <c r="E261" t="s">
        <v>24</v>
      </c>
      <c r="F261" t="s">
        <v>3</v>
      </c>
      <c r="G261" t="s">
        <v>4</v>
      </c>
      <c r="H261" t="s">
        <v>5</v>
      </c>
      <c r="M261" s="3"/>
      <c r="N261" s="3"/>
      <c r="O261" s="3"/>
      <c r="P261" s="3"/>
      <c r="Q261" s="3"/>
      <c r="R261" s="3"/>
      <c r="T261" s="11"/>
      <c r="U261" s="11"/>
      <c r="V261" s="11"/>
      <c r="W261" s="11"/>
      <c r="X261" s="11"/>
      <c r="Y261" s="11"/>
      <c r="Z261" s="11"/>
    </row>
    <row r="262" spans="2:26" x14ac:dyDescent="0.35">
      <c r="B262" t="s">
        <v>6</v>
      </c>
      <c r="C262" s="3">
        <v>0.23563258403354681</v>
      </c>
      <c r="D262" s="3" t="e">
        <v>#DIV/0!</v>
      </c>
      <c r="E262" s="3">
        <v>0.27051152617142044</v>
      </c>
      <c r="F262" s="3">
        <v>0.2106917275151447</v>
      </c>
      <c r="G262" s="3" t="e">
        <v>#DIV/0!</v>
      </c>
      <c r="H262" s="3" t="e">
        <v>#DIV/0!</v>
      </c>
      <c r="M262" s="3"/>
      <c r="N262" s="3"/>
      <c r="O262" s="3"/>
      <c r="P262" s="3"/>
      <c r="Q262" s="3"/>
      <c r="R262" s="3"/>
      <c r="T262" s="11"/>
      <c r="U262" s="11"/>
      <c r="V262" s="11"/>
      <c r="W262" s="11"/>
      <c r="X262" s="11"/>
      <c r="Y262" s="11"/>
      <c r="Z262" s="11"/>
    </row>
    <row r="263" spans="2:26" x14ac:dyDescent="0.35">
      <c r="B263" t="s">
        <v>7</v>
      </c>
      <c r="C263" s="3">
        <v>0.27673557167018636</v>
      </c>
      <c r="D263" s="3" t="e">
        <v>#DIV/0!</v>
      </c>
      <c r="E263" s="3">
        <v>0.26996143249626198</v>
      </c>
      <c r="F263" s="3">
        <v>0.20844376237267112</v>
      </c>
      <c r="G263" s="3">
        <v>0.12376157641289807</v>
      </c>
      <c r="H263" s="3">
        <v>0.18641617993200243</v>
      </c>
      <c r="M263" s="3"/>
      <c r="N263" s="3"/>
      <c r="O263" s="3"/>
      <c r="P263" s="3"/>
      <c r="Q263" s="3"/>
      <c r="R263" s="3"/>
      <c r="T263" s="11"/>
      <c r="U263" s="11"/>
      <c r="V263" s="11"/>
      <c r="W263" s="11"/>
      <c r="X263" s="11"/>
      <c r="Y263" s="11"/>
      <c r="Z263" s="11"/>
    </row>
    <row r="264" spans="2:26" x14ac:dyDescent="0.35">
      <c r="B264" t="s">
        <v>8</v>
      </c>
      <c r="C264" s="3">
        <v>3.1039984612799058E-2</v>
      </c>
      <c r="D264" s="3">
        <v>0.21916890236166536</v>
      </c>
      <c r="E264" s="3">
        <v>0.30499991822181516</v>
      </c>
      <c r="F264" s="3">
        <v>0.20386144299787295</v>
      </c>
      <c r="G264" s="3">
        <v>8.9145311631941268E-2</v>
      </c>
      <c r="H264" s="3">
        <v>0.19269558646548149</v>
      </c>
      <c r="M264" s="3"/>
      <c r="N264" s="3"/>
      <c r="O264" s="3"/>
      <c r="P264" s="3"/>
      <c r="Q264" s="3"/>
      <c r="R264" s="3"/>
      <c r="T264" s="11"/>
      <c r="U264" s="11"/>
      <c r="V264" s="11"/>
      <c r="W264" s="11"/>
      <c r="X264" s="11"/>
      <c r="Y264" s="11"/>
      <c r="Z264" s="11"/>
    </row>
    <row r="265" spans="2:26" x14ac:dyDescent="0.35">
      <c r="B265" t="s">
        <v>9</v>
      </c>
      <c r="C265" s="3">
        <v>3.490606323204818E-2</v>
      </c>
      <c r="D265" s="3">
        <v>0.20792868976551745</v>
      </c>
      <c r="E265" s="3">
        <v>0.21979131605520028</v>
      </c>
      <c r="F265" s="3">
        <v>0.2078821602129356</v>
      </c>
      <c r="G265" s="3">
        <v>7.8630175125865287E-2</v>
      </c>
      <c r="H265" s="3">
        <v>0.1858409151544349</v>
      </c>
      <c r="M265" s="3"/>
      <c r="N265" s="3"/>
      <c r="O265" s="3"/>
      <c r="P265" s="3"/>
      <c r="Q265" s="3"/>
      <c r="R265" s="3"/>
      <c r="T265" s="11"/>
      <c r="U265" s="11"/>
      <c r="V265" s="11"/>
      <c r="W265" s="11"/>
      <c r="X265" s="11"/>
      <c r="Y265" s="11"/>
      <c r="Z265" s="11"/>
    </row>
    <row r="266" spans="2:26" x14ac:dyDescent="0.35">
      <c r="B266" t="s">
        <v>10</v>
      </c>
      <c r="C266" s="3">
        <v>5.9329139496387122E-2</v>
      </c>
      <c r="D266" s="3">
        <v>0.22048516606361518</v>
      </c>
      <c r="E266" s="3">
        <v>0.38382421790024085</v>
      </c>
      <c r="F266" s="3">
        <v>0.21530014631949801</v>
      </c>
      <c r="G266" s="3">
        <v>8.8021864008276815E-2</v>
      </c>
      <c r="H266" s="3">
        <v>0.19869968095797166</v>
      </c>
      <c r="M266" s="3"/>
      <c r="N266" s="3"/>
      <c r="O266" s="3"/>
      <c r="P266" s="3"/>
      <c r="Q266" s="3"/>
      <c r="R266" s="3"/>
      <c r="T266" s="11"/>
      <c r="U266" s="11"/>
      <c r="V266" s="11"/>
      <c r="W266" s="11"/>
      <c r="X266" s="11"/>
      <c r="Y266" s="11"/>
      <c r="Z266" s="11"/>
    </row>
    <row r="267" spans="2:26" x14ac:dyDescent="0.35">
      <c r="B267" t="s">
        <v>11</v>
      </c>
      <c r="C267" s="3">
        <v>7.9099926348788083E-2</v>
      </c>
      <c r="D267" s="3">
        <v>0.2245470242684087</v>
      </c>
      <c r="E267" s="3">
        <v>0.38739185319958047</v>
      </c>
      <c r="F267" s="3">
        <v>0.2176050593154456</v>
      </c>
      <c r="G267" s="3">
        <v>9.754316400693433E-2</v>
      </c>
      <c r="H267" s="3">
        <v>0.18920781041818885</v>
      </c>
      <c r="M267" s="3"/>
      <c r="N267" s="3"/>
      <c r="O267" s="3"/>
      <c r="P267" s="3"/>
      <c r="Q267" s="3"/>
      <c r="R267" s="3"/>
      <c r="T267" s="11"/>
      <c r="U267" s="11"/>
      <c r="V267" s="11"/>
      <c r="W267" s="11"/>
      <c r="X267" s="11"/>
      <c r="Y267" s="11"/>
      <c r="Z267" s="11"/>
    </row>
    <row r="268" spans="2:26" x14ac:dyDescent="0.35">
      <c r="B268" t="s">
        <v>12</v>
      </c>
      <c r="C268" s="3">
        <v>7.3742799590633026E-2</v>
      </c>
      <c r="D268" s="3">
        <v>0.20607159938995226</v>
      </c>
      <c r="E268" s="3">
        <v>0.38513744482322154</v>
      </c>
      <c r="F268" s="3">
        <v>0.21563261176657422</v>
      </c>
      <c r="G268" s="3">
        <v>0.20784563281641516</v>
      </c>
      <c r="H268" s="3">
        <v>0.16567004419507142</v>
      </c>
      <c r="M268" s="3"/>
      <c r="N268" s="3"/>
      <c r="O268" s="3"/>
      <c r="P268" s="3"/>
      <c r="Q268" s="3"/>
      <c r="R268" s="3"/>
      <c r="T268" s="11"/>
      <c r="U268" s="11"/>
      <c r="V268" s="11"/>
      <c r="W268" s="11"/>
      <c r="X268" s="11"/>
      <c r="Y268" s="11"/>
      <c r="Z268" s="11"/>
    </row>
    <row r="269" spans="2:26" x14ac:dyDescent="0.35">
      <c r="B269" t="s">
        <v>13</v>
      </c>
      <c r="C269" s="3">
        <v>7.252709497767279E-2</v>
      </c>
      <c r="D269" s="3">
        <v>0.18504358151509104</v>
      </c>
      <c r="E269" s="3">
        <v>0.35731905460429808</v>
      </c>
      <c r="F269" s="3">
        <v>0.21898256479747957</v>
      </c>
      <c r="G269" s="3">
        <v>0.2188662919394293</v>
      </c>
      <c r="H269" s="3">
        <v>0.19174953881014764</v>
      </c>
      <c r="M269" s="3"/>
      <c r="N269" s="3"/>
      <c r="O269" s="3"/>
      <c r="P269" s="3"/>
      <c r="Q269" s="3"/>
      <c r="R269" s="3"/>
      <c r="T269" s="11"/>
      <c r="U269" s="11"/>
      <c r="V269" s="11"/>
      <c r="W269" s="11"/>
      <c r="X269" s="11"/>
      <c r="Y269" s="11"/>
      <c r="Z269" s="11"/>
    </row>
    <row r="270" spans="2:26" x14ac:dyDescent="0.35">
      <c r="B270" t="s">
        <v>14</v>
      </c>
      <c r="C270" s="3">
        <v>6.712289157460348E-2</v>
      </c>
      <c r="D270" s="3">
        <v>0.22322930992217979</v>
      </c>
      <c r="E270" s="3">
        <v>0.37440695603644331</v>
      </c>
      <c r="F270" s="3">
        <v>0.21857733528282849</v>
      </c>
      <c r="G270" s="3">
        <v>0.21599031834541774</v>
      </c>
      <c r="H270" s="3">
        <v>0.19240638354378425</v>
      </c>
      <c r="M270" s="3"/>
      <c r="N270" s="3"/>
      <c r="O270" s="3"/>
      <c r="P270" s="3"/>
      <c r="Q270" s="3"/>
      <c r="R270" s="3"/>
      <c r="T270" s="11"/>
      <c r="U270" s="11"/>
      <c r="V270" s="11"/>
      <c r="W270" s="11"/>
      <c r="X270" s="11"/>
      <c r="Y270" s="11"/>
      <c r="Z270" s="11"/>
    </row>
    <row r="271" spans="2:26" x14ac:dyDescent="0.35">
      <c r="B271" t="s">
        <v>15</v>
      </c>
      <c r="C271" s="3">
        <v>9.1219085681687767E-2</v>
      </c>
      <c r="D271" s="3">
        <v>0.21838027438306831</v>
      </c>
      <c r="E271" s="3">
        <v>0.37016980123348053</v>
      </c>
      <c r="F271" s="3">
        <v>0.21577443244197866</v>
      </c>
      <c r="G271" s="3">
        <v>0.21243014034384405</v>
      </c>
      <c r="H271" s="3">
        <v>0.19351202670285825</v>
      </c>
      <c r="M271" s="3"/>
      <c r="N271" s="3"/>
      <c r="O271" s="3"/>
      <c r="P271" s="3"/>
      <c r="Q271" s="3"/>
      <c r="R271" s="3"/>
      <c r="T271" s="11"/>
      <c r="U271" s="11"/>
      <c r="V271" s="11"/>
      <c r="W271" s="11"/>
      <c r="X271" s="11"/>
      <c r="Y271" s="11"/>
      <c r="Z271" s="11"/>
    </row>
    <row r="272" spans="2:26" x14ac:dyDescent="0.35">
      <c r="B272" t="s">
        <v>16</v>
      </c>
      <c r="C272" s="3">
        <v>1.8428990023458224E-2</v>
      </c>
      <c r="D272" s="3">
        <v>0.20640688130868751</v>
      </c>
      <c r="E272" s="3">
        <v>0.29154330607112533</v>
      </c>
      <c r="F272" s="3">
        <v>0.20652558323057041</v>
      </c>
      <c r="G272" s="3">
        <v>0.22665072902637537</v>
      </c>
      <c r="H272" s="3">
        <v>0.19323469539218391</v>
      </c>
      <c r="M272" s="3"/>
      <c r="N272" s="3"/>
      <c r="O272" s="3"/>
      <c r="P272" s="3"/>
      <c r="Q272" s="3"/>
      <c r="R272" s="3"/>
      <c r="T272" s="11"/>
      <c r="U272" s="11"/>
      <c r="V272" s="11"/>
      <c r="W272" s="11"/>
      <c r="X272" s="11"/>
      <c r="Y272" s="11"/>
      <c r="Z272" s="11"/>
    </row>
    <row r="273" spans="2:26" x14ac:dyDescent="0.35">
      <c r="B273" t="s">
        <v>17</v>
      </c>
      <c r="C273" s="3">
        <v>1.7892359113097979E-2</v>
      </c>
      <c r="D273" s="3">
        <v>0.20828412775735747</v>
      </c>
      <c r="E273" s="3">
        <v>0.25924438128656829</v>
      </c>
      <c r="F273" s="3">
        <v>0.23704088458464134</v>
      </c>
      <c r="G273" s="3">
        <v>0.23375497913342114</v>
      </c>
      <c r="H273" s="3">
        <v>0.12328810704794864</v>
      </c>
      <c r="M273" s="3"/>
      <c r="N273" s="3"/>
      <c r="O273" s="3"/>
      <c r="P273" s="3"/>
      <c r="Q273" s="3"/>
      <c r="R273" s="3"/>
      <c r="T273" s="11"/>
      <c r="U273" s="11"/>
      <c r="V273" s="11"/>
      <c r="W273" s="11"/>
      <c r="X273" s="11"/>
      <c r="Y273" s="11"/>
      <c r="Z273" s="11"/>
    </row>
    <row r="274" spans="2:26" x14ac:dyDescent="0.35">
      <c r="B274" t="s">
        <v>18</v>
      </c>
      <c r="C274" s="3">
        <v>1.864972451919043E-2</v>
      </c>
      <c r="D274" s="3">
        <v>0.24177355516492638</v>
      </c>
      <c r="E274" s="3">
        <v>0.32</v>
      </c>
      <c r="F274" s="3">
        <v>0.24071600067841253</v>
      </c>
      <c r="G274" s="3">
        <v>0.22309534576381773</v>
      </c>
      <c r="H274" s="3">
        <v>0.19086644712389825</v>
      </c>
      <c r="M274" s="3"/>
      <c r="N274" s="3"/>
      <c r="O274" s="3"/>
      <c r="P274" s="3"/>
      <c r="Q274" s="3"/>
      <c r="R274" s="3"/>
      <c r="T274" s="11"/>
      <c r="U274" s="11"/>
      <c r="V274" s="11"/>
      <c r="W274" s="11"/>
      <c r="X274" s="11"/>
      <c r="Y274" s="11"/>
      <c r="Z274" s="11"/>
    </row>
    <row r="275" spans="2:26" x14ac:dyDescent="0.35">
      <c r="B275" t="s">
        <v>19</v>
      </c>
      <c r="C275" s="3">
        <v>2.4582492077711963E-2</v>
      </c>
      <c r="D275" s="3">
        <v>0.1883549549150085</v>
      </c>
      <c r="E275" s="3">
        <v>0.36857154088050309</v>
      </c>
      <c r="F275" s="3">
        <v>0.24105368496265861</v>
      </c>
      <c r="G275" s="3">
        <v>0.22377587326130161</v>
      </c>
      <c r="H275" s="3">
        <v>0.19951207492269057</v>
      </c>
      <c r="M275" s="3"/>
      <c r="N275" s="3"/>
      <c r="O275" s="3"/>
      <c r="P275" s="3"/>
      <c r="Q275" s="3"/>
      <c r="R275" s="3"/>
      <c r="T275" s="11"/>
      <c r="U275" s="11"/>
      <c r="V275" s="11"/>
      <c r="W275" s="11"/>
      <c r="X275" s="11"/>
      <c r="Y275" s="11"/>
      <c r="Z275" s="11"/>
    </row>
    <row r="276" spans="2:26" x14ac:dyDescent="0.35">
      <c r="B276" t="s">
        <v>20</v>
      </c>
      <c r="C276" s="3">
        <v>1.8547303478889922E-2</v>
      </c>
      <c r="D276" s="3">
        <v>0.21871484012046488</v>
      </c>
      <c r="E276" s="3">
        <v>0.44548302169610088</v>
      </c>
      <c r="F276" s="3">
        <v>0.24147228861146497</v>
      </c>
      <c r="G276" s="3">
        <v>0.23021464659240054</v>
      </c>
      <c r="H276" s="3">
        <v>0.12207514362302523</v>
      </c>
      <c r="M276" s="3"/>
      <c r="N276" s="3"/>
      <c r="O276" s="3"/>
      <c r="P276" s="3"/>
      <c r="Q276" s="3"/>
      <c r="R276" s="3"/>
      <c r="T276" s="11"/>
      <c r="U276" s="11"/>
      <c r="V276" s="11"/>
      <c r="W276" s="11"/>
      <c r="X276" s="11"/>
      <c r="Y276" s="11"/>
      <c r="Z276" s="11"/>
    </row>
    <row r="277" spans="2:26" x14ac:dyDescent="0.35">
      <c r="B277" t="s">
        <v>21</v>
      </c>
      <c r="C277" s="3">
        <v>1.9619879036285665E-2</v>
      </c>
      <c r="D277" s="3">
        <v>0.21039628710590999</v>
      </c>
      <c r="E277" s="3">
        <v>0.44611454611153489</v>
      </c>
      <c r="F277" s="3">
        <v>0.2426395125816535</v>
      </c>
      <c r="G277" s="3">
        <v>0.23290456047015703</v>
      </c>
      <c r="H277" s="3">
        <v>0.12299800578974068</v>
      </c>
    </row>
    <row r="278" spans="2:26" x14ac:dyDescent="0.35">
      <c r="B278" t="s">
        <v>113</v>
      </c>
      <c r="C278" s="3">
        <v>1.5809571351594699E-2</v>
      </c>
      <c r="D278" s="3">
        <v>0.22730889350878536</v>
      </c>
      <c r="E278" s="3">
        <v>0.44841296520488799</v>
      </c>
      <c r="F278" s="3">
        <v>0.24247081333408116</v>
      </c>
      <c r="G278" s="3">
        <v>0.23616806081881586</v>
      </c>
      <c r="H278" s="23">
        <v>0.19721397934128324</v>
      </c>
    </row>
    <row r="279" spans="2:26" x14ac:dyDescent="0.35">
      <c r="B279" t="s">
        <v>114</v>
      </c>
      <c r="C279" s="3">
        <v>1.8813417962517207E-2</v>
      </c>
      <c r="D279" s="3">
        <v>0.22996444036421271</v>
      </c>
      <c r="E279" s="3">
        <v>0.43833637432400657</v>
      </c>
      <c r="F279" s="3">
        <v>0.24306482306266078</v>
      </c>
      <c r="G279" s="3">
        <v>0.22618767192244635</v>
      </c>
      <c r="H279" s="23">
        <v>0.20075344312937096</v>
      </c>
    </row>
    <row r="280" spans="2:26" ht="15.5" x14ac:dyDescent="0.35">
      <c r="B280" t="s">
        <v>115</v>
      </c>
      <c r="C280" s="3">
        <v>1.668596335225609E-2</v>
      </c>
      <c r="D280" s="3">
        <v>0.21564215997127684</v>
      </c>
      <c r="E280" s="3">
        <v>0.45168646790381101</v>
      </c>
      <c r="F280" s="3">
        <v>0.24612059431231745</v>
      </c>
      <c r="G280" s="3">
        <v>0.23043209110786739</v>
      </c>
      <c r="H280" s="23">
        <v>0.16604261026578943</v>
      </c>
      <c r="Q280" s="54"/>
    </row>
    <row r="281" spans="2:26" x14ac:dyDescent="0.35">
      <c r="B281" t="s">
        <v>116</v>
      </c>
      <c r="C281" s="3">
        <v>1.4117797372301724E-2</v>
      </c>
      <c r="D281" s="3">
        <v>0.20994738748270189</v>
      </c>
      <c r="E281" s="3">
        <v>0.45202561191461754</v>
      </c>
      <c r="F281" s="3">
        <v>0.24789234192727358</v>
      </c>
      <c r="G281" s="3">
        <v>0.23167744481558897</v>
      </c>
      <c r="H281" s="23">
        <v>0.11900176026266442</v>
      </c>
    </row>
    <row r="284" spans="2:26" x14ac:dyDescent="0.35">
      <c r="B284" t="s">
        <v>93</v>
      </c>
      <c r="L284" s="11"/>
      <c r="M284" s="11"/>
      <c r="N284" s="11"/>
      <c r="O284" s="11"/>
      <c r="P284" s="11"/>
      <c r="Q284" s="11"/>
      <c r="S284" s="11"/>
      <c r="T284" s="11"/>
      <c r="U284" s="11"/>
      <c r="V284" s="11"/>
      <c r="W284" s="11"/>
      <c r="X284" s="11"/>
    </row>
    <row r="285" spans="2:26" x14ac:dyDescent="0.35">
      <c r="B285" s="18" t="s">
        <v>73</v>
      </c>
      <c r="K285">
        <v>36</v>
      </c>
      <c r="L285" s="11"/>
      <c r="M285" s="11"/>
      <c r="N285" s="11"/>
      <c r="O285" s="11"/>
      <c r="P285" s="11"/>
      <c r="Q285" s="11"/>
      <c r="S285" s="11"/>
      <c r="T285" s="11"/>
      <c r="U285" s="11"/>
      <c r="V285" s="11"/>
      <c r="W285" s="11"/>
      <c r="X285" s="11"/>
    </row>
    <row r="286" spans="2:26" x14ac:dyDescent="0.35">
      <c r="B286" s="7" t="s">
        <v>74</v>
      </c>
      <c r="L286" s="11"/>
      <c r="M286" s="11"/>
      <c r="N286" s="11"/>
      <c r="O286" s="11"/>
      <c r="P286" s="11"/>
      <c r="Q286" s="11"/>
      <c r="S286" s="11"/>
      <c r="T286" s="11"/>
      <c r="U286" s="11"/>
      <c r="V286" s="11"/>
      <c r="W286" s="11"/>
      <c r="X286" s="11"/>
    </row>
    <row r="287" spans="2:26" x14ac:dyDescent="0.35">
      <c r="B287" t="s">
        <v>0</v>
      </c>
      <c r="C287" t="s">
        <v>1</v>
      </c>
      <c r="D287" t="s">
        <v>2</v>
      </c>
      <c r="E287" t="s">
        <v>24</v>
      </c>
      <c r="F287" t="s">
        <v>3</v>
      </c>
      <c r="G287" t="s">
        <v>4</v>
      </c>
      <c r="H287" t="s">
        <v>5</v>
      </c>
      <c r="L287" s="11"/>
      <c r="M287" s="11"/>
      <c r="N287" s="11"/>
      <c r="O287" s="11"/>
      <c r="P287" s="11"/>
      <c r="Q287" s="11"/>
      <c r="S287" s="11"/>
      <c r="T287" s="11"/>
      <c r="U287" s="11"/>
      <c r="V287" s="11"/>
      <c r="W287" s="11"/>
      <c r="X287" s="11"/>
    </row>
    <row r="288" spans="2:26" x14ac:dyDescent="0.35">
      <c r="B288" t="s">
        <v>6</v>
      </c>
      <c r="C288" s="3">
        <v>0.60382178736444458</v>
      </c>
      <c r="D288" s="3" t="e">
        <v>#DIV/0!</v>
      </c>
      <c r="E288" s="3">
        <v>0.25081718749519255</v>
      </c>
      <c r="F288" s="3">
        <v>4.1288621628430208E-2</v>
      </c>
      <c r="G288" s="3" t="e">
        <v>#DIV/0!</v>
      </c>
      <c r="H288" s="3" t="e">
        <v>#DIV/0!</v>
      </c>
      <c r="L288" s="11"/>
      <c r="M288" s="11"/>
      <c r="N288" s="11"/>
      <c r="O288" s="11"/>
      <c r="P288" s="11"/>
      <c r="Q288" s="11"/>
      <c r="S288" s="11"/>
      <c r="T288" s="11"/>
      <c r="U288" s="11"/>
      <c r="V288" s="11"/>
      <c r="W288" s="11"/>
      <c r="X288" s="11"/>
    </row>
    <row r="289" spans="2:24" x14ac:dyDescent="0.35">
      <c r="B289" t="s">
        <v>7</v>
      </c>
      <c r="C289" s="3">
        <v>0.6283326942727806</v>
      </c>
      <c r="D289" s="3" t="e">
        <v>#DIV/0!</v>
      </c>
      <c r="E289" s="3">
        <v>0.25379261296452188</v>
      </c>
      <c r="F289" s="3">
        <v>4.1656670937259596E-2</v>
      </c>
      <c r="G289" s="3">
        <v>0.17278623103715571</v>
      </c>
      <c r="H289" s="3">
        <v>0.24862274557028421</v>
      </c>
      <c r="L289" s="11"/>
      <c r="M289" s="11"/>
      <c r="N289" s="11"/>
      <c r="O289" s="11"/>
      <c r="P289" s="11"/>
      <c r="Q289" s="11"/>
      <c r="S289" s="11"/>
      <c r="T289" s="11"/>
      <c r="U289" s="11"/>
      <c r="V289" s="11"/>
      <c r="W289" s="11"/>
      <c r="X289" s="11"/>
    </row>
    <row r="290" spans="2:24" x14ac:dyDescent="0.35">
      <c r="B290" t="s">
        <v>8</v>
      </c>
      <c r="C290" s="3">
        <v>0.14752607864382128</v>
      </c>
      <c r="D290" s="3">
        <v>0.23732034397738891</v>
      </c>
      <c r="E290" s="3">
        <v>0.25550270987722595</v>
      </c>
      <c r="F290" s="3">
        <v>3.5763314837566368E-2</v>
      </c>
      <c r="G290" s="3">
        <v>0.16236378290953091</v>
      </c>
      <c r="H290" s="3">
        <v>0.24786079156498775</v>
      </c>
      <c r="L290" s="11"/>
      <c r="M290" s="11"/>
      <c r="N290" s="11"/>
      <c r="O290" s="11"/>
      <c r="P290" s="11"/>
      <c r="Q290" s="11"/>
      <c r="S290" s="11"/>
      <c r="T290" s="11"/>
      <c r="U290" s="11"/>
      <c r="V290" s="11"/>
      <c r="W290" s="11"/>
      <c r="X290" s="11"/>
    </row>
    <row r="291" spans="2:24" x14ac:dyDescent="0.35">
      <c r="B291" t="s">
        <v>9</v>
      </c>
      <c r="C291" s="3">
        <v>0.13307146707000822</v>
      </c>
      <c r="D291" s="3">
        <v>0.21977963767348235</v>
      </c>
      <c r="E291" s="3">
        <v>0.25717336180435074</v>
      </c>
      <c r="F291" s="3">
        <v>2.6197738454956109E-2</v>
      </c>
      <c r="G291" s="3">
        <v>0.14976278756888778</v>
      </c>
      <c r="H291" s="3">
        <v>0.23860903555405508</v>
      </c>
      <c r="L291" s="11"/>
      <c r="M291" s="11"/>
      <c r="N291" s="11"/>
      <c r="O291" s="11"/>
      <c r="P291" s="11"/>
      <c r="Q291" s="11"/>
      <c r="S291" s="11"/>
      <c r="T291" s="11"/>
      <c r="U291" s="11"/>
      <c r="V291" s="11"/>
      <c r="W291" s="11"/>
      <c r="X291" s="11"/>
    </row>
    <row r="292" spans="2:24" x14ac:dyDescent="0.35">
      <c r="B292" t="s">
        <v>10</v>
      </c>
      <c r="C292" s="3">
        <v>0.18115974616456437</v>
      </c>
      <c r="D292" s="3">
        <v>0.24446916986107195</v>
      </c>
      <c r="E292" s="3">
        <v>0.3793348585501759</v>
      </c>
      <c r="F292" s="3">
        <v>2.8555283106323062E-2</v>
      </c>
      <c r="G292" s="3">
        <v>0.14306968466477019</v>
      </c>
      <c r="H292" s="3">
        <v>0.25517397628995697</v>
      </c>
      <c r="L292" s="11"/>
      <c r="M292" s="11"/>
      <c r="N292" s="11"/>
      <c r="O292" s="11"/>
      <c r="P292" s="11"/>
      <c r="Q292" s="11"/>
      <c r="S292" s="11"/>
      <c r="T292" s="11"/>
      <c r="U292" s="11"/>
      <c r="V292" s="11"/>
      <c r="W292" s="11"/>
      <c r="X292" s="11"/>
    </row>
    <row r="293" spans="2:24" x14ac:dyDescent="0.35">
      <c r="B293" t="s">
        <v>11</v>
      </c>
      <c r="C293" s="3">
        <v>0.17505490189514325</v>
      </c>
      <c r="D293" s="3">
        <v>0.23202594594594594</v>
      </c>
      <c r="E293" s="3">
        <v>0.39838446530244132</v>
      </c>
      <c r="F293" s="3">
        <v>3.13447997040463E-2</v>
      </c>
      <c r="G293" s="3">
        <v>0.14533669636639809</v>
      </c>
      <c r="H293" s="3">
        <v>0.2484701932054873</v>
      </c>
      <c r="L293" s="11"/>
      <c r="M293" s="11"/>
      <c r="N293" s="11"/>
      <c r="O293" s="11"/>
      <c r="P293" s="11"/>
      <c r="Q293" s="11"/>
      <c r="S293" s="11"/>
      <c r="T293" s="11"/>
      <c r="U293" s="11"/>
      <c r="V293" s="11"/>
      <c r="W293" s="11"/>
      <c r="X293" s="11"/>
    </row>
    <row r="294" spans="2:24" x14ac:dyDescent="0.35">
      <c r="B294" t="s">
        <v>12</v>
      </c>
      <c r="C294" s="3">
        <v>0.15910814608681903</v>
      </c>
      <c r="D294" s="3">
        <v>0.2629420809841107</v>
      </c>
      <c r="E294" s="3">
        <v>0.43261202074175964</v>
      </c>
      <c r="F294" s="3">
        <v>1.4229226483665926E-2</v>
      </c>
      <c r="G294" s="3">
        <v>0.18316812036196198</v>
      </c>
      <c r="H294" s="3">
        <v>0.22979550168003729</v>
      </c>
      <c r="L294" s="11"/>
      <c r="M294" s="11"/>
      <c r="N294" s="11"/>
      <c r="O294" s="11"/>
      <c r="P294" s="11"/>
      <c r="Q294" s="11"/>
      <c r="S294" s="11"/>
      <c r="T294" s="11"/>
      <c r="U294" s="11"/>
      <c r="V294" s="11"/>
      <c r="W294" s="11"/>
      <c r="X294" s="11"/>
    </row>
    <row r="295" spans="2:24" x14ac:dyDescent="0.35">
      <c r="B295" t="s">
        <v>13</v>
      </c>
      <c r="C295" s="3">
        <v>0.11061572654977637</v>
      </c>
      <c r="D295" s="3">
        <v>0.22655116309748913</v>
      </c>
      <c r="E295" s="3">
        <v>0.41853202397157346</v>
      </c>
      <c r="F295" s="3">
        <v>1.9552686642507391E-2</v>
      </c>
      <c r="G295" s="3">
        <v>0.20120577166033504</v>
      </c>
      <c r="H295" s="3">
        <v>0.2320242315275465</v>
      </c>
      <c r="L295" s="11"/>
      <c r="M295" s="11"/>
      <c r="N295" s="11"/>
      <c r="O295" s="11"/>
      <c r="P295" s="11"/>
      <c r="Q295" s="11"/>
      <c r="S295" s="11"/>
      <c r="T295" s="11"/>
      <c r="U295" s="11"/>
      <c r="V295" s="11"/>
      <c r="W295" s="11"/>
      <c r="X295" s="11"/>
    </row>
    <row r="296" spans="2:24" x14ac:dyDescent="0.35">
      <c r="B296" t="s">
        <v>14</v>
      </c>
      <c r="C296" s="3">
        <v>0.20420283783468751</v>
      </c>
      <c r="D296" s="3">
        <v>0.18641814941243995</v>
      </c>
      <c r="E296" s="3">
        <v>0.44350497874934952</v>
      </c>
      <c r="F296" s="3">
        <v>2.0100105678957248E-2</v>
      </c>
      <c r="G296" s="3">
        <v>0.21087344225197874</v>
      </c>
      <c r="H296" s="3">
        <v>0.23892056648488136</v>
      </c>
      <c r="L296" s="11"/>
      <c r="M296" s="11"/>
      <c r="N296" s="11"/>
      <c r="O296" s="11"/>
      <c r="P296" s="11"/>
      <c r="Q296" s="11"/>
      <c r="S296" s="11"/>
      <c r="T296" s="11"/>
      <c r="U296" s="11"/>
      <c r="V296" s="11"/>
      <c r="W296" s="11"/>
      <c r="X296" s="11"/>
    </row>
    <row r="297" spans="2:24" x14ac:dyDescent="0.35">
      <c r="B297" t="s">
        <v>15</v>
      </c>
      <c r="C297" s="3">
        <v>0.22831661429619554</v>
      </c>
      <c r="D297" s="3">
        <v>0.32695510499637942</v>
      </c>
      <c r="E297" s="3">
        <v>0.4499745502899431</v>
      </c>
      <c r="F297" s="3">
        <v>2.2550433055888049E-2</v>
      </c>
      <c r="G297" s="3">
        <v>0.19180425608904378</v>
      </c>
      <c r="H297" s="3">
        <v>0.24127327857706646</v>
      </c>
      <c r="L297" s="11"/>
      <c r="M297" s="11"/>
      <c r="N297" s="11"/>
      <c r="O297" s="11"/>
      <c r="P297" s="11"/>
      <c r="Q297" s="11"/>
      <c r="S297" s="11"/>
      <c r="T297" s="11"/>
      <c r="U297" s="11"/>
      <c r="V297" s="11"/>
      <c r="W297" s="11"/>
      <c r="X297" s="11"/>
    </row>
    <row r="298" spans="2:24" x14ac:dyDescent="0.35">
      <c r="B298" t="s">
        <v>16</v>
      </c>
      <c r="C298" s="3">
        <v>3.4484779706227826E-2</v>
      </c>
      <c r="D298" s="3">
        <v>0.30474035226361101</v>
      </c>
      <c r="E298" s="3">
        <v>0.42951301970939432</v>
      </c>
      <c r="F298" s="3">
        <v>2.4923177030744061E-2</v>
      </c>
      <c r="G298" s="3">
        <v>0.11072635808998209</v>
      </c>
      <c r="H298" s="3">
        <v>0.25171741436864398</v>
      </c>
      <c r="L298" s="11"/>
      <c r="M298" s="11"/>
      <c r="N298" s="11"/>
      <c r="O298" s="11"/>
      <c r="P298" s="11"/>
      <c r="Q298" s="11"/>
      <c r="S298" s="11"/>
      <c r="T298" s="11"/>
      <c r="U298" s="11"/>
      <c r="V298" s="11"/>
      <c r="W298" s="11"/>
      <c r="X298" s="11"/>
    </row>
    <row r="299" spans="2:24" x14ac:dyDescent="0.35">
      <c r="B299" t="s">
        <v>17</v>
      </c>
      <c r="C299" s="3">
        <v>2.4064572989902489E-2</v>
      </c>
      <c r="D299" s="3">
        <v>0.20964885325585944</v>
      </c>
      <c r="E299" s="3">
        <v>0.42474319042384251</v>
      </c>
      <c r="F299" s="3">
        <v>2.4841027787785422E-2</v>
      </c>
      <c r="G299" s="3">
        <v>0.21822175397369156</v>
      </c>
      <c r="H299" s="3">
        <v>0.23330408044274978</v>
      </c>
      <c r="L299" s="11"/>
      <c r="M299" s="11"/>
      <c r="N299" s="11"/>
      <c r="O299" s="11"/>
      <c r="P299" s="11"/>
      <c r="Q299" s="11"/>
      <c r="S299" s="11"/>
      <c r="T299" s="11"/>
      <c r="U299" s="11"/>
      <c r="V299" s="11"/>
      <c r="W299" s="11"/>
      <c r="X299" s="11"/>
    </row>
    <row r="300" spans="2:24" x14ac:dyDescent="0.35">
      <c r="B300" t="s">
        <v>18</v>
      </c>
      <c r="C300" s="3">
        <v>3.0509053875255539E-2</v>
      </c>
      <c r="D300" s="3">
        <v>0.35561524548515927</v>
      </c>
      <c r="E300" s="3">
        <v>0.23872394869897645</v>
      </c>
      <c r="F300" s="3">
        <v>2.4E-2</v>
      </c>
      <c r="G300" s="3">
        <v>0.28095338058592423</v>
      </c>
      <c r="H300" s="3">
        <v>0.25204999846442061</v>
      </c>
      <c r="L300" s="11"/>
      <c r="M300" s="11"/>
      <c r="N300" s="11"/>
      <c r="O300" s="11"/>
      <c r="P300" s="11"/>
      <c r="Q300" s="11"/>
      <c r="S300" s="11"/>
      <c r="T300" s="11"/>
      <c r="U300" s="11"/>
      <c r="V300" s="11"/>
      <c r="W300" s="11"/>
      <c r="X300" s="11"/>
    </row>
    <row r="301" spans="2:24" x14ac:dyDescent="0.35">
      <c r="B301" t="s">
        <v>19</v>
      </c>
      <c r="C301" s="3">
        <v>5.5773893827214871E-2</v>
      </c>
      <c r="D301" s="3">
        <v>0.25577443547633621</v>
      </c>
      <c r="E301" s="3">
        <v>0.24543610905371566</v>
      </c>
      <c r="F301" s="3">
        <v>0.12686246119796638</v>
      </c>
      <c r="G301" s="3">
        <v>2.3E-2</v>
      </c>
      <c r="H301" s="3">
        <v>0.26502775894880737</v>
      </c>
      <c r="L301" s="11"/>
      <c r="M301" s="11"/>
      <c r="N301" s="11"/>
      <c r="O301" s="11"/>
      <c r="P301" s="11"/>
      <c r="Q301" s="11"/>
      <c r="S301" s="11"/>
      <c r="T301" s="11"/>
      <c r="U301" s="11"/>
      <c r="V301" s="11"/>
      <c r="W301" s="11"/>
      <c r="X301" s="11"/>
    </row>
    <row r="302" spans="2:24" x14ac:dyDescent="0.35">
      <c r="B302" t="s">
        <v>20</v>
      </c>
      <c r="C302" s="3">
        <v>2.1302638239521797E-2</v>
      </c>
      <c r="D302" s="3">
        <v>0.20640495041571305</v>
      </c>
      <c r="E302" s="3">
        <v>0.23763543658381134</v>
      </c>
      <c r="F302" s="3">
        <v>2.6666886682144952E-2</v>
      </c>
      <c r="G302" s="3">
        <v>0.24441678820035315</v>
      </c>
      <c r="H302" s="3">
        <v>0.19244262205767049</v>
      </c>
      <c r="L302" s="11"/>
      <c r="M302" s="11"/>
      <c r="N302" s="11"/>
      <c r="O302" s="11"/>
      <c r="P302" s="11"/>
      <c r="Q302" s="11"/>
      <c r="S302" s="11"/>
      <c r="T302" s="11"/>
      <c r="U302" s="11"/>
      <c r="V302" s="11"/>
      <c r="W302" s="11"/>
      <c r="X302" s="11"/>
    </row>
    <row r="303" spans="2:24" x14ac:dyDescent="0.35">
      <c r="B303" t="s">
        <v>21</v>
      </c>
      <c r="C303" s="3">
        <v>1.9196349367399029E-2</v>
      </c>
      <c r="D303" s="3">
        <v>0.2138335180335694</v>
      </c>
      <c r="E303" s="3">
        <v>0.17169008545175016</v>
      </c>
      <c r="F303" s="3">
        <v>2.7726610249954618E-2</v>
      </c>
      <c r="G303" s="3">
        <v>0.25276232579472047</v>
      </c>
      <c r="H303" s="3">
        <v>0.19596896432698513</v>
      </c>
    </row>
    <row r="304" spans="2:24" x14ac:dyDescent="0.35">
      <c r="B304" t="s">
        <v>113</v>
      </c>
      <c r="C304" s="3">
        <v>0.11930266360860554</v>
      </c>
      <c r="D304" s="3">
        <v>0.24105385761992823</v>
      </c>
      <c r="E304" s="3">
        <v>0.24144369489714143</v>
      </c>
      <c r="F304" s="3">
        <v>2.6700096188823703E-2</v>
      </c>
      <c r="G304" s="3">
        <v>0.26375726902525498</v>
      </c>
      <c r="H304" s="23">
        <v>0.23817312168571378</v>
      </c>
    </row>
    <row r="305" spans="2:24" x14ac:dyDescent="0.35">
      <c r="B305" t="s">
        <v>114</v>
      </c>
      <c r="C305" s="3">
        <v>0.23592551615246968</v>
      </c>
      <c r="D305" s="3">
        <v>0.24872060234289031</v>
      </c>
      <c r="E305" s="3">
        <v>0.232894504966357</v>
      </c>
      <c r="F305" s="3">
        <v>1.8521366430925952E-2</v>
      </c>
      <c r="G305" s="3">
        <v>0.2576333767884092</v>
      </c>
      <c r="H305" s="23">
        <v>0.24305541447452594</v>
      </c>
    </row>
    <row r="306" spans="2:24" x14ac:dyDescent="0.35">
      <c r="B306" t="s">
        <v>115</v>
      </c>
      <c r="C306" s="3">
        <v>6.1218926512198221E-2</v>
      </c>
      <c r="D306" s="3">
        <v>0.23225774077391023</v>
      </c>
      <c r="E306" s="3">
        <v>0.22871877609900551</v>
      </c>
      <c r="F306" s="3">
        <v>2.6197419364970526E-2</v>
      </c>
      <c r="G306" s="3">
        <v>0.26503541240466516</v>
      </c>
      <c r="H306" s="23">
        <v>0.23157995250174798</v>
      </c>
    </row>
    <row r="307" spans="2:24" ht="15.5" x14ac:dyDescent="0.35">
      <c r="B307" t="s">
        <v>116</v>
      </c>
      <c r="C307" s="3">
        <v>0.24522295485402401</v>
      </c>
      <c r="D307" s="3">
        <v>0.21174268363304191</v>
      </c>
      <c r="E307" s="3">
        <v>0.22997367054809759</v>
      </c>
      <c r="F307" s="3">
        <v>2.6475885540196177E-2</v>
      </c>
      <c r="G307" s="3">
        <v>0.25622024138052518</v>
      </c>
      <c r="H307" s="23">
        <v>0.20009067402870975</v>
      </c>
      <c r="Q307" s="53"/>
    </row>
    <row r="310" spans="2:24" x14ac:dyDescent="0.35">
      <c r="B310" t="s">
        <v>95</v>
      </c>
    </row>
    <row r="311" spans="2:24" x14ac:dyDescent="0.35">
      <c r="B311" s="18" t="s">
        <v>76</v>
      </c>
      <c r="L311" s="3"/>
      <c r="M311" s="3"/>
      <c r="N311" s="3"/>
      <c r="O311" s="3"/>
      <c r="P311" s="3"/>
      <c r="Q311" s="3"/>
      <c r="S311" s="11"/>
      <c r="T311" s="11"/>
      <c r="U311" s="11"/>
      <c r="V311" s="11"/>
      <c r="W311" s="11"/>
      <c r="X311" s="11"/>
    </row>
    <row r="312" spans="2:24" x14ac:dyDescent="0.35">
      <c r="B312" s="7" t="s">
        <v>77</v>
      </c>
      <c r="J312">
        <v>37</v>
      </c>
      <c r="L312" s="3"/>
      <c r="M312" s="3"/>
      <c r="N312" s="3"/>
      <c r="O312" s="3"/>
      <c r="P312" s="3"/>
      <c r="Q312" s="3"/>
      <c r="S312" s="11"/>
      <c r="T312" s="11"/>
      <c r="U312" s="11"/>
      <c r="V312" s="11"/>
      <c r="W312" s="11"/>
      <c r="X312" s="11"/>
    </row>
    <row r="313" spans="2:24" x14ac:dyDescent="0.35">
      <c r="L313" s="3"/>
      <c r="M313" s="3"/>
      <c r="N313" s="3"/>
      <c r="O313" s="3"/>
      <c r="P313" s="3"/>
      <c r="Q313" s="3"/>
      <c r="S313" s="11"/>
      <c r="T313" s="11"/>
      <c r="U313" s="11"/>
      <c r="V313" s="11"/>
      <c r="W313" s="11"/>
      <c r="X313" s="11"/>
    </row>
    <row r="314" spans="2:24" x14ac:dyDescent="0.35">
      <c r="B314" t="s">
        <v>0</v>
      </c>
      <c r="C314" t="s">
        <v>1</v>
      </c>
      <c r="D314" t="s">
        <v>2</v>
      </c>
      <c r="E314" t="s">
        <v>24</v>
      </c>
      <c r="F314" t="s">
        <v>3</v>
      </c>
      <c r="G314" t="s">
        <v>4</v>
      </c>
      <c r="H314" t="s">
        <v>5</v>
      </c>
      <c r="L314" s="3"/>
      <c r="M314" s="3"/>
      <c r="N314" s="3"/>
      <c r="O314" s="3"/>
      <c r="P314" s="3"/>
      <c r="Q314" s="3"/>
      <c r="S314" s="11"/>
      <c r="T314" s="11"/>
      <c r="U314" s="11"/>
      <c r="V314" s="11"/>
      <c r="W314" s="11"/>
      <c r="X314" s="11"/>
    </row>
    <row r="315" spans="2:24" x14ac:dyDescent="0.35">
      <c r="B315" t="s">
        <v>6</v>
      </c>
      <c r="C315" s="3" t="e">
        <v>#DIV/0!</v>
      </c>
      <c r="D315" s="3" t="e">
        <v>#DIV/0!</v>
      </c>
      <c r="E315" s="3" t="e">
        <v>#DIV/0!</v>
      </c>
      <c r="F315" s="3" t="e">
        <v>#DIV/0!</v>
      </c>
      <c r="G315" s="3" t="e">
        <v>#DIV/0!</v>
      </c>
      <c r="H315" s="3" t="e">
        <v>#DIV/0!</v>
      </c>
      <c r="L315" s="3"/>
      <c r="M315" s="3"/>
      <c r="N315" s="3"/>
      <c r="O315" s="3"/>
      <c r="P315" s="3"/>
      <c r="Q315" s="3"/>
      <c r="S315" s="11"/>
      <c r="T315" s="11"/>
      <c r="U315" s="11"/>
      <c r="V315" s="11"/>
      <c r="W315" s="11"/>
      <c r="X315" s="11"/>
    </row>
    <row r="316" spans="2:24" x14ac:dyDescent="0.35">
      <c r="B316" t="s">
        <v>7</v>
      </c>
      <c r="C316" s="3" t="e">
        <v>#DIV/0!</v>
      </c>
      <c r="D316" s="3" t="e">
        <v>#DIV/0!</v>
      </c>
      <c r="E316" s="3" t="e">
        <v>#DIV/0!</v>
      </c>
      <c r="F316" s="3" t="e">
        <v>#DIV/0!</v>
      </c>
      <c r="G316" s="3" t="e">
        <v>#DIV/0!</v>
      </c>
      <c r="H316" s="3" t="e">
        <v>#DIV/0!</v>
      </c>
      <c r="L316" s="3"/>
      <c r="M316" s="3"/>
      <c r="N316" s="3"/>
      <c r="O316" s="3"/>
      <c r="P316" s="3"/>
      <c r="Q316" s="3"/>
      <c r="S316" s="11"/>
      <c r="T316" s="11"/>
      <c r="U316" s="11"/>
      <c r="V316" s="11"/>
      <c r="W316" s="11"/>
      <c r="X316" s="11"/>
    </row>
    <row r="317" spans="2:24" x14ac:dyDescent="0.35">
      <c r="B317" t="s">
        <v>8</v>
      </c>
      <c r="C317" s="3">
        <v>14.965282479857272</v>
      </c>
      <c r="D317" s="3">
        <v>174.3872706274862</v>
      </c>
      <c r="E317" s="3">
        <v>7.5608265808668227</v>
      </c>
      <c r="F317" s="3">
        <v>20.117560617193242</v>
      </c>
      <c r="G317" s="3">
        <v>67.010968440043484</v>
      </c>
      <c r="H317" s="3">
        <v>36.204701701585655</v>
      </c>
      <c r="L317" s="3"/>
      <c r="M317" s="3"/>
      <c r="N317" s="3"/>
      <c r="O317" s="3"/>
      <c r="P317" s="3"/>
      <c r="Q317" s="3"/>
      <c r="S317" s="11"/>
      <c r="T317" s="11"/>
      <c r="U317" s="11"/>
      <c r="V317" s="11"/>
      <c r="W317" s="11"/>
      <c r="X317" s="11"/>
    </row>
    <row r="318" spans="2:24" x14ac:dyDescent="0.35">
      <c r="B318" t="s">
        <v>9</v>
      </c>
      <c r="C318" s="3">
        <v>8.5446581160311688</v>
      </c>
      <c r="D318" s="3">
        <v>95.004102470598966</v>
      </c>
      <c r="E318" s="3">
        <v>0</v>
      </c>
      <c r="F318" s="3">
        <v>10.429668438388944</v>
      </c>
      <c r="G318" s="3">
        <v>2.9780329294783336</v>
      </c>
      <c r="H318" s="3" t="e">
        <v>#DIV/0!</v>
      </c>
      <c r="L318" s="3"/>
      <c r="M318" s="3"/>
      <c r="N318" s="3"/>
      <c r="O318" s="3"/>
      <c r="P318" s="3"/>
      <c r="Q318" s="3"/>
      <c r="S318" s="11"/>
      <c r="T318" s="11"/>
      <c r="U318" s="11"/>
      <c r="V318" s="11"/>
      <c r="W318" s="11"/>
      <c r="X318" s="11"/>
    </row>
    <row r="319" spans="2:24" x14ac:dyDescent="0.35">
      <c r="B319" t="s">
        <v>10</v>
      </c>
      <c r="C319" s="3">
        <v>15.091439644983099</v>
      </c>
      <c r="D319" s="3">
        <v>148.6352357320099</v>
      </c>
      <c r="E319" s="3">
        <v>0</v>
      </c>
      <c r="F319" s="3">
        <v>23.67589232977809</v>
      </c>
      <c r="G319" s="3">
        <v>2.3174321912970637</v>
      </c>
      <c r="H319" s="3" t="e">
        <v>#DIV/0!</v>
      </c>
      <c r="L319" s="3"/>
      <c r="M319" s="3"/>
      <c r="N319" s="3"/>
      <c r="O319" s="3"/>
      <c r="P319" s="3"/>
      <c r="Q319" s="3"/>
      <c r="S319" s="11"/>
      <c r="T319" s="11"/>
      <c r="U319" s="11"/>
      <c r="V319" s="11"/>
      <c r="W319" s="11"/>
      <c r="X319" s="11"/>
    </row>
    <row r="320" spans="2:24" x14ac:dyDescent="0.35">
      <c r="B320" t="s">
        <v>11</v>
      </c>
      <c r="C320" s="3">
        <v>6.0834827755228496</v>
      </c>
      <c r="D320" s="3">
        <v>143.85245901639345</v>
      </c>
      <c r="E320" s="3">
        <v>0</v>
      </c>
      <c r="F320" s="3">
        <v>31.720549200183257</v>
      </c>
      <c r="G320" s="3">
        <v>13.395343189520121</v>
      </c>
      <c r="H320" s="3" t="e">
        <v>#DIV/0!</v>
      </c>
      <c r="L320" s="3"/>
      <c r="M320" s="3"/>
      <c r="N320" s="3"/>
      <c r="O320" s="3"/>
      <c r="P320" s="3"/>
      <c r="Q320" s="3"/>
      <c r="S320" s="11"/>
      <c r="T320" s="11"/>
      <c r="U320" s="11"/>
      <c r="V320" s="11"/>
      <c r="W320" s="11"/>
      <c r="X320" s="11"/>
    </row>
    <row r="321" spans="2:24" x14ac:dyDescent="0.35">
      <c r="B321" t="s">
        <v>12</v>
      </c>
      <c r="C321" s="3">
        <v>3.2414865618492463</v>
      </c>
      <c r="D321" s="3">
        <v>81.95</v>
      </c>
      <c r="E321" s="3" t="e">
        <v>#DIV/0!</v>
      </c>
      <c r="F321" s="3">
        <v>40.313160396279812</v>
      </c>
      <c r="G321" s="3">
        <v>16.761092245951787</v>
      </c>
      <c r="H321" s="3" t="e">
        <v>#DIV/0!</v>
      </c>
      <c r="L321" s="3"/>
      <c r="M321" s="3"/>
      <c r="N321" s="3"/>
      <c r="O321" s="3"/>
      <c r="P321" s="3"/>
      <c r="Q321" s="3"/>
      <c r="S321" s="11"/>
      <c r="T321" s="11"/>
      <c r="U321" s="11"/>
      <c r="V321" s="11"/>
      <c r="W321" s="11"/>
      <c r="X321" s="11"/>
    </row>
    <row r="322" spans="2:24" x14ac:dyDescent="0.35">
      <c r="B322" t="s">
        <v>13</v>
      </c>
      <c r="C322" s="3">
        <v>4.6955737786174074</v>
      </c>
      <c r="D322" s="3">
        <v>41.7</v>
      </c>
      <c r="E322" s="3" t="e">
        <v>#DIV/0!</v>
      </c>
      <c r="F322" s="3">
        <v>34.906541624196876</v>
      </c>
      <c r="G322" s="3">
        <v>10.96148635257811</v>
      </c>
      <c r="H322" s="3" t="e">
        <v>#DIV/0!</v>
      </c>
      <c r="L322" s="3"/>
      <c r="M322" s="3"/>
      <c r="N322" s="3"/>
      <c r="O322" s="3"/>
      <c r="P322" s="3"/>
      <c r="Q322" s="3"/>
      <c r="S322" s="11"/>
      <c r="T322" s="11"/>
      <c r="U322" s="11"/>
      <c r="V322" s="11"/>
      <c r="W322" s="11"/>
      <c r="X322" s="11"/>
    </row>
    <row r="323" spans="2:24" x14ac:dyDescent="0.35">
      <c r="B323" t="s">
        <v>14</v>
      </c>
      <c r="C323" s="3">
        <v>3.8158364122872608</v>
      </c>
      <c r="D323" s="3">
        <v>41.152975635734258</v>
      </c>
      <c r="E323" s="3" t="e">
        <v>#DIV/0!</v>
      </c>
      <c r="F323" s="3">
        <v>34.558456751711041</v>
      </c>
      <c r="G323" s="3">
        <v>10.073773556629577</v>
      </c>
      <c r="H323" s="3" t="e">
        <v>#DIV/0!</v>
      </c>
      <c r="L323" s="3"/>
      <c r="M323" s="3"/>
      <c r="N323" s="3"/>
      <c r="O323" s="3"/>
      <c r="P323" s="3"/>
      <c r="Q323" s="3"/>
      <c r="S323" s="11"/>
      <c r="T323" s="11"/>
      <c r="U323" s="11"/>
      <c r="V323" s="11"/>
      <c r="W323" s="11"/>
      <c r="X323" s="11"/>
    </row>
    <row r="324" spans="2:24" x14ac:dyDescent="0.35">
      <c r="B324" t="s">
        <v>15</v>
      </c>
      <c r="C324" s="3">
        <v>5.8360555024650491</v>
      </c>
      <c r="D324" s="3">
        <v>35.808897876643073</v>
      </c>
      <c r="E324" s="3" t="e">
        <v>#DIV/0!</v>
      </c>
      <c r="F324" s="3">
        <v>41.320761453494192</v>
      </c>
      <c r="G324" s="3">
        <v>17.281725339381918</v>
      </c>
      <c r="H324" s="3" t="e">
        <v>#DIV/0!</v>
      </c>
      <c r="L324" s="3"/>
      <c r="M324" s="3"/>
      <c r="N324" s="3"/>
      <c r="O324" s="3"/>
      <c r="P324" s="3"/>
      <c r="Q324" s="3"/>
      <c r="S324" s="11"/>
      <c r="T324" s="11"/>
      <c r="U324" s="11"/>
      <c r="V324" s="11"/>
      <c r="W324" s="11"/>
      <c r="X324" s="11"/>
    </row>
    <row r="325" spans="2:24" x14ac:dyDescent="0.35">
      <c r="B325" t="s">
        <v>16</v>
      </c>
      <c r="C325" s="3">
        <v>0.23671148152023247</v>
      </c>
      <c r="D325" s="3">
        <v>23.918843283582088</v>
      </c>
      <c r="E325" s="3">
        <v>0</v>
      </c>
      <c r="F325" s="3">
        <v>55.45508935325261</v>
      </c>
      <c r="G325" s="3">
        <v>9.7732543176100766</v>
      </c>
      <c r="H325" s="3" t="e">
        <v>#DIV/0!</v>
      </c>
      <c r="L325" s="3"/>
      <c r="M325" s="3"/>
      <c r="N325" s="3"/>
      <c r="O325" s="3"/>
      <c r="P325" s="3"/>
      <c r="Q325" s="3"/>
      <c r="S325" s="11"/>
      <c r="T325" s="11"/>
      <c r="U325" s="11"/>
      <c r="V325" s="11"/>
      <c r="W325" s="11"/>
      <c r="X325" s="11"/>
    </row>
    <row r="326" spans="2:24" x14ac:dyDescent="0.35">
      <c r="B326" t="s">
        <v>17</v>
      </c>
      <c r="C326" s="3">
        <v>0.36653544632368468</v>
      </c>
      <c r="D326" s="3">
        <v>4.6503305420890264</v>
      </c>
      <c r="E326" s="3">
        <v>0</v>
      </c>
      <c r="F326" s="3">
        <v>0.39076789229569381</v>
      </c>
      <c r="G326" s="3">
        <v>8.9919766773371018E-2</v>
      </c>
      <c r="H326" s="3" t="e">
        <v>#DIV/0!</v>
      </c>
      <c r="L326" s="3"/>
      <c r="M326" s="3"/>
      <c r="N326" s="3"/>
      <c r="O326" s="3"/>
      <c r="P326" s="3"/>
      <c r="Q326" s="3"/>
      <c r="S326" s="11"/>
      <c r="T326" s="11"/>
      <c r="U326" s="11"/>
      <c r="V326" s="11"/>
      <c r="W326" s="11"/>
      <c r="X326" s="11"/>
    </row>
    <row r="327" spans="2:24" x14ac:dyDescent="0.35">
      <c r="B327" t="s">
        <v>18</v>
      </c>
      <c r="C327" s="3">
        <v>0.36626227614095896</v>
      </c>
      <c r="D327" s="3">
        <v>53.730743907010797</v>
      </c>
      <c r="E327" s="3" t="e">
        <v>#DIV/0!</v>
      </c>
      <c r="F327" s="3">
        <v>0.40223422219022203</v>
      </c>
      <c r="G327" s="3">
        <v>6.574708317123204E-2</v>
      </c>
      <c r="H327" s="3" t="e">
        <v>#DIV/0!</v>
      </c>
      <c r="L327" s="3"/>
      <c r="M327" s="3"/>
      <c r="N327" s="3"/>
      <c r="O327" s="3"/>
      <c r="P327" s="3"/>
      <c r="Q327" s="3"/>
      <c r="S327" s="11"/>
      <c r="T327" s="11"/>
      <c r="U327" s="11"/>
      <c r="V327" s="11"/>
      <c r="W327" s="11"/>
      <c r="X327" s="11"/>
    </row>
    <row r="328" spans="2:24" x14ac:dyDescent="0.35">
      <c r="B328" t="s">
        <v>19</v>
      </c>
      <c r="C328" s="3">
        <v>0.27941586829132176</v>
      </c>
      <c r="D328" s="3">
        <v>45.334415377110957</v>
      </c>
      <c r="E328" s="3" t="e">
        <v>#DIV/0!</v>
      </c>
      <c r="F328" s="3">
        <v>0.28512341489773635</v>
      </c>
      <c r="G328" s="3">
        <v>5.0965243520069446E-2</v>
      </c>
      <c r="H328" s="3" t="e">
        <v>#DIV/0!</v>
      </c>
      <c r="L328" s="3"/>
      <c r="M328" s="3"/>
      <c r="N328" s="3"/>
      <c r="O328" s="3"/>
      <c r="P328" s="3"/>
      <c r="Q328" s="3"/>
      <c r="S328" s="11"/>
      <c r="T328" s="11"/>
      <c r="U328" s="11"/>
      <c r="V328" s="11"/>
      <c r="W328" s="11"/>
      <c r="X328" s="11"/>
    </row>
    <row r="329" spans="2:24" x14ac:dyDescent="0.35">
      <c r="B329" t="s">
        <v>20</v>
      </c>
      <c r="C329" s="3">
        <v>0.27817847378883409</v>
      </c>
      <c r="D329" s="3">
        <v>23.905834600651271</v>
      </c>
      <c r="E329" s="3">
        <v>0</v>
      </c>
      <c r="F329" s="3">
        <v>0.33469881101949173</v>
      </c>
      <c r="G329" s="3">
        <v>6.941713712203787E-2</v>
      </c>
      <c r="H329" s="3" t="e">
        <v>#DIV/0!</v>
      </c>
      <c r="L329" s="3"/>
      <c r="M329" s="3"/>
      <c r="N329" s="3"/>
      <c r="O329" s="3"/>
      <c r="P329" s="3"/>
      <c r="Q329" s="3"/>
      <c r="S329" s="11"/>
      <c r="T329" s="11"/>
      <c r="U329" s="11"/>
      <c r="V329" s="11"/>
      <c r="W329" s="11"/>
      <c r="X329" s="11"/>
    </row>
    <row r="330" spans="2:24" x14ac:dyDescent="0.35">
      <c r="B330" t="s">
        <v>21</v>
      </c>
      <c r="C330" s="3">
        <v>0.33766726027320387</v>
      </c>
      <c r="D330" s="3">
        <v>11.682774438754965</v>
      </c>
      <c r="E330" s="3">
        <v>0</v>
      </c>
      <c r="F330" s="3">
        <v>0.34016556672702802</v>
      </c>
      <c r="G330" s="3">
        <v>8.6867743714937468E-2</v>
      </c>
      <c r="H330" s="3" t="e">
        <v>#DIV/0!</v>
      </c>
      <c r="L330" s="3"/>
      <c r="M330" s="3"/>
      <c r="N330" s="3"/>
      <c r="O330" s="3"/>
      <c r="P330" s="3"/>
      <c r="Q330" s="3"/>
      <c r="S330" s="11"/>
      <c r="T330" s="11"/>
      <c r="U330" s="11"/>
      <c r="V330" s="11"/>
      <c r="W330" s="11"/>
      <c r="X330" s="11"/>
    </row>
    <row r="331" spans="2:24" x14ac:dyDescent="0.35">
      <c r="B331" t="s">
        <v>113</v>
      </c>
      <c r="C331" s="3">
        <v>2.7354627860534879E-2</v>
      </c>
      <c r="D331" s="3">
        <v>21.579719361828914</v>
      </c>
      <c r="E331" s="3">
        <v>0</v>
      </c>
      <c r="F331" s="3">
        <v>0.38384679330097499</v>
      </c>
      <c r="G331" s="3">
        <v>6.941713712203787E-2</v>
      </c>
      <c r="H331" s="23" t="e">
        <v>#DIV/0!</v>
      </c>
    </row>
    <row r="332" spans="2:24" x14ac:dyDescent="0.35">
      <c r="B332" t="s">
        <v>114</v>
      </c>
      <c r="C332" s="3">
        <v>1.1735225196229767E-2</v>
      </c>
      <c r="D332" s="3">
        <v>42.940986095917914</v>
      </c>
      <c r="E332" s="3">
        <v>0</v>
      </c>
      <c r="F332" s="3">
        <v>0.40230964339966474</v>
      </c>
      <c r="G332" s="3">
        <v>4.7955729327047392E-2</v>
      </c>
      <c r="H332" s="23" t="e">
        <v>#DIV/0!</v>
      </c>
    </row>
    <row r="333" spans="2:24" x14ac:dyDescent="0.35">
      <c r="B333" t="s">
        <v>115</v>
      </c>
      <c r="C333" s="3">
        <v>4.6392392356022208E-3</v>
      </c>
      <c r="D333" s="3">
        <v>37.130408032702242</v>
      </c>
      <c r="E333" s="3">
        <v>0</v>
      </c>
      <c r="F333" s="3">
        <v>0.39862727553944666</v>
      </c>
      <c r="G333" s="3">
        <v>4.7955729327047392E-2</v>
      </c>
      <c r="H333" s="23" t="e">
        <v>#DIV/0!</v>
      </c>
    </row>
    <row r="334" spans="2:24" x14ac:dyDescent="0.35">
      <c r="B334" t="s">
        <v>116</v>
      </c>
      <c r="C334" s="3">
        <v>0</v>
      </c>
      <c r="D334" s="3">
        <v>26.18219359110504</v>
      </c>
      <c r="E334" s="3">
        <v>0</v>
      </c>
      <c r="F334" s="3">
        <v>0.31723817284160577</v>
      </c>
      <c r="G334" s="3">
        <v>0.12130951199482815</v>
      </c>
      <c r="H334" s="23" t="e">
        <v>#DIV/0!</v>
      </c>
    </row>
    <row r="336" spans="2:24" ht="15.5" x14ac:dyDescent="0.35">
      <c r="R336" s="53"/>
    </row>
    <row r="337" spans="2:24" x14ac:dyDescent="0.35">
      <c r="B337" t="s">
        <v>98</v>
      </c>
    </row>
    <row r="338" spans="2:24" x14ac:dyDescent="0.35">
      <c r="B338" t="s">
        <v>79</v>
      </c>
      <c r="K338" s="3"/>
      <c r="L338" s="3"/>
      <c r="M338" s="3"/>
      <c r="N338" s="3"/>
      <c r="O338" s="3"/>
      <c r="P338" s="3"/>
      <c r="R338" s="11"/>
      <c r="S338" s="11"/>
      <c r="T338" s="11"/>
      <c r="U338" s="11"/>
      <c r="V338" s="11"/>
      <c r="W338" s="11"/>
      <c r="X338" s="11"/>
    </row>
    <row r="339" spans="2:24" x14ac:dyDescent="0.35">
      <c r="B339" s="7" t="s">
        <v>80</v>
      </c>
      <c r="J339" s="58">
        <v>38</v>
      </c>
      <c r="K339" s="3"/>
      <c r="L339" s="3"/>
      <c r="M339" s="3"/>
      <c r="N339" s="3"/>
      <c r="O339" s="3"/>
      <c r="P339" s="3"/>
      <c r="R339" s="11"/>
      <c r="S339" s="11"/>
      <c r="T339" s="11"/>
      <c r="U339" s="11"/>
      <c r="V339" s="11"/>
      <c r="W339" s="11"/>
      <c r="X339" s="11"/>
    </row>
    <row r="340" spans="2:24" x14ac:dyDescent="0.35">
      <c r="K340" s="3"/>
      <c r="L340" s="3"/>
      <c r="M340" s="3"/>
      <c r="N340" s="3"/>
      <c r="O340" s="3"/>
      <c r="P340" s="3"/>
      <c r="R340" s="11"/>
      <c r="S340" s="11"/>
      <c r="T340" s="11"/>
      <c r="U340" s="11"/>
      <c r="V340" s="11"/>
      <c r="W340" s="11"/>
      <c r="X340" s="11"/>
    </row>
    <row r="341" spans="2:24" x14ac:dyDescent="0.35">
      <c r="B341" s="3" t="s">
        <v>0</v>
      </c>
      <c r="C341" s="3" t="s">
        <v>1</v>
      </c>
      <c r="D341" s="3" t="s">
        <v>2</v>
      </c>
      <c r="E341" s="3" t="s">
        <v>24</v>
      </c>
      <c r="F341" s="3" t="s">
        <v>3</v>
      </c>
      <c r="G341" s="3" t="s">
        <v>4</v>
      </c>
      <c r="H341" s="3" t="s">
        <v>5</v>
      </c>
      <c r="K341" s="3"/>
      <c r="L341" s="3"/>
      <c r="M341" s="3"/>
      <c r="N341" s="3"/>
      <c r="O341" s="3"/>
      <c r="P341" s="3"/>
      <c r="R341" s="11"/>
      <c r="S341" s="11"/>
      <c r="T341" s="11"/>
      <c r="U341" s="11"/>
      <c r="V341" s="11"/>
      <c r="W341" s="11"/>
      <c r="X341" s="11"/>
    </row>
    <row r="342" spans="2:24" x14ac:dyDescent="0.35">
      <c r="B342" s="3" t="s">
        <v>6</v>
      </c>
      <c r="C342" s="3" t="e">
        <v>#DIV/0!</v>
      </c>
      <c r="D342" s="3" t="e">
        <v>#DIV/0!</v>
      </c>
      <c r="E342" s="3" t="e">
        <v>#DIV/0!</v>
      </c>
      <c r="F342" s="3" t="e">
        <v>#DIV/0!</v>
      </c>
      <c r="G342" s="3" t="e">
        <v>#DIV/0!</v>
      </c>
      <c r="H342" s="3" t="e">
        <v>#DIV/0!</v>
      </c>
      <c r="K342" s="3"/>
      <c r="L342" s="3"/>
      <c r="M342" s="3"/>
      <c r="N342" s="3"/>
      <c r="O342" s="3"/>
      <c r="P342" s="3"/>
      <c r="R342" s="11"/>
      <c r="S342" s="11"/>
      <c r="T342" s="11"/>
      <c r="U342" s="11"/>
      <c r="V342" s="11"/>
      <c r="W342" s="11"/>
      <c r="X342" s="11"/>
    </row>
    <row r="343" spans="2:24" x14ac:dyDescent="0.35">
      <c r="B343" s="3" t="s">
        <v>7</v>
      </c>
      <c r="C343" s="3" t="e">
        <v>#DIV/0!</v>
      </c>
      <c r="D343" s="3" t="e">
        <v>#DIV/0!</v>
      </c>
      <c r="E343" s="3" t="e">
        <v>#DIV/0!</v>
      </c>
      <c r="F343" s="3" t="e">
        <v>#DIV/0!</v>
      </c>
      <c r="G343" s="3" t="e">
        <v>#DIV/0!</v>
      </c>
      <c r="H343" s="3" t="e">
        <v>#DIV/0!</v>
      </c>
      <c r="K343" s="3"/>
      <c r="L343" s="3"/>
      <c r="M343" s="3"/>
      <c r="N343" s="3"/>
      <c r="O343" s="3"/>
      <c r="P343" s="3"/>
      <c r="R343" s="11"/>
      <c r="S343" s="11"/>
      <c r="T343" s="11"/>
      <c r="U343" s="11"/>
      <c r="V343" s="11"/>
      <c r="W343" s="11"/>
      <c r="X343" s="11"/>
    </row>
    <row r="344" spans="2:24" x14ac:dyDescent="0.35">
      <c r="B344" s="3" t="s">
        <v>8</v>
      </c>
      <c r="C344" s="3" t="e">
        <v>#DIV/0!</v>
      </c>
      <c r="D344" s="3" t="e">
        <v>#DIV/0!</v>
      </c>
      <c r="E344" s="3" t="e">
        <v>#DIV/0!</v>
      </c>
      <c r="F344" s="3">
        <v>0.56482756909025478</v>
      </c>
      <c r="G344" s="3" t="e">
        <v>#DIV/0!</v>
      </c>
      <c r="H344" s="3" t="e">
        <v>#DIV/0!</v>
      </c>
      <c r="K344" s="3"/>
      <c r="L344" s="3"/>
      <c r="M344" s="3"/>
      <c r="N344" s="3"/>
      <c r="O344" s="3"/>
      <c r="P344" s="3"/>
      <c r="R344" s="11"/>
      <c r="S344" s="11"/>
      <c r="T344" s="11"/>
      <c r="U344" s="11"/>
      <c r="V344" s="11"/>
      <c r="W344" s="11"/>
      <c r="X344" s="11"/>
    </row>
    <row r="345" spans="2:24" x14ac:dyDescent="0.35">
      <c r="B345" s="3" t="s">
        <v>9</v>
      </c>
      <c r="C345" s="3">
        <v>8.1966546271994947</v>
      </c>
      <c r="D345" s="3">
        <v>5.0076933901865504</v>
      </c>
      <c r="E345" s="3">
        <v>3.5936625609998085</v>
      </c>
      <c r="F345" s="3">
        <v>0.26366730369032054</v>
      </c>
      <c r="G345" s="3">
        <v>12.522525120083669</v>
      </c>
      <c r="H345" s="3">
        <v>10.761500100657337</v>
      </c>
      <c r="K345" s="3"/>
      <c r="L345" s="3"/>
      <c r="M345" s="3"/>
      <c r="N345" s="3"/>
      <c r="O345" s="3"/>
      <c r="P345" s="3"/>
      <c r="R345" s="11"/>
      <c r="S345" s="11"/>
      <c r="T345" s="11"/>
      <c r="U345" s="11"/>
      <c r="V345" s="11"/>
      <c r="W345" s="11"/>
      <c r="X345" s="11"/>
    </row>
    <row r="346" spans="2:24" x14ac:dyDescent="0.35">
      <c r="B346" s="3" t="s">
        <v>10</v>
      </c>
      <c r="C346" s="3">
        <v>5.5898770397866722</v>
      </c>
      <c r="D346" s="3">
        <v>4.5309282809931659</v>
      </c>
      <c r="E346" s="3">
        <v>9.141777778461833</v>
      </c>
      <c r="F346" s="3">
        <v>0.18116782598454842</v>
      </c>
      <c r="G346" s="3">
        <v>9.8577035107441446</v>
      </c>
      <c r="H346" s="3">
        <v>10.919473884083025</v>
      </c>
      <c r="K346" s="3"/>
      <c r="L346" s="3"/>
      <c r="M346" s="3"/>
      <c r="N346" s="3"/>
      <c r="O346" s="3"/>
      <c r="P346" s="3"/>
      <c r="R346" s="11"/>
      <c r="S346" s="11"/>
      <c r="T346" s="11"/>
      <c r="U346" s="11"/>
      <c r="V346" s="11"/>
      <c r="W346" s="11"/>
      <c r="X346" s="11"/>
    </row>
    <row r="347" spans="2:24" x14ac:dyDescent="0.35">
      <c r="B347" s="3" t="s">
        <v>11</v>
      </c>
      <c r="C347" s="3">
        <v>3.919358101868208</v>
      </c>
      <c r="D347" s="3">
        <v>3.9305569294687901</v>
      </c>
      <c r="E347" s="3">
        <v>10.121314106181652</v>
      </c>
      <c r="F347" s="3">
        <v>0.18899232441730729</v>
      </c>
      <c r="G347" s="3">
        <v>6.3990238614635562</v>
      </c>
      <c r="H347" s="3">
        <v>8.1255023682392586</v>
      </c>
      <c r="K347" s="3"/>
      <c r="L347" s="3"/>
      <c r="M347" s="3"/>
      <c r="N347" s="3"/>
      <c r="O347" s="3"/>
      <c r="P347" s="3"/>
      <c r="R347" s="11"/>
      <c r="S347" s="11"/>
      <c r="T347" s="11"/>
      <c r="U347" s="11"/>
      <c r="V347" s="11"/>
      <c r="W347" s="11"/>
      <c r="X347" s="11"/>
    </row>
    <row r="348" spans="2:24" x14ac:dyDescent="0.35">
      <c r="B348" s="3" t="s">
        <v>12</v>
      </c>
      <c r="C348" s="3">
        <v>4.0129469242427458</v>
      </c>
      <c r="D348" s="3">
        <v>3.3491974877878579</v>
      </c>
      <c r="E348" s="3">
        <v>9.7752747613664255</v>
      </c>
      <c r="F348" s="3">
        <v>6.1832383792418358E-2</v>
      </c>
      <c r="G348" s="3">
        <v>5.3537547329008364</v>
      </c>
      <c r="H348" s="3">
        <v>4.3622967133122943</v>
      </c>
      <c r="K348" s="3"/>
      <c r="L348" s="3"/>
      <c r="M348" s="3"/>
      <c r="N348" s="3"/>
      <c r="O348" s="3"/>
      <c r="P348" s="3"/>
      <c r="R348" s="11"/>
      <c r="S348" s="11"/>
      <c r="T348" s="11"/>
      <c r="U348" s="11"/>
      <c r="V348" s="11"/>
      <c r="W348" s="11"/>
      <c r="X348" s="11"/>
    </row>
    <row r="349" spans="2:24" x14ac:dyDescent="0.35">
      <c r="B349" s="3" t="s">
        <v>13</v>
      </c>
      <c r="C349" s="3">
        <v>4.4083384129518999</v>
      </c>
      <c r="D349" s="3">
        <v>2.1604228198352247</v>
      </c>
      <c r="E349" s="3">
        <v>11.277976393233603</v>
      </c>
      <c r="F349" s="3">
        <v>7.4879505200678931E-2</v>
      </c>
      <c r="G349" s="3">
        <v>2.4445182505296486</v>
      </c>
      <c r="H349" s="3">
        <v>11.437871856109307</v>
      </c>
      <c r="K349" s="3"/>
      <c r="L349" s="3"/>
      <c r="M349" s="3"/>
      <c r="N349" s="3"/>
      <c r="O349" s="3"/>
      <c r="P349" s="3"/>
      <c r="R349" s="11"/>
      <c r="S349" s="11"/>
      <c r="T349" s="11"/>
      <c r="U349" s="11"/>
      <c r="V349" s="11"/>
      <c r="W349" s="11"/>
      <c r="X349" s="11"/>
    </row>
    <row r="350" spans="2:24" x14ac:dyDescent="0.35">
      <c r="B350" s="3" t="s">
        <v>14</v>
      </c>
      <c r="C350" s="3">
        <v>4.2925796332793293</v>
      </c>
      <c r="D350" s="3">
        <v>2.4127027027027026</v>
      </c>
      <c r="E350" s="3">
        <v>7.7183480625657879</v>
      </c>
      <c r="F350" s="3">
        <v>8.4101135944304031E-2</v>
      </c>
      <c r="G350" s="3">
        <v>3.2009365020572504</v>
      </c>
      <c r="H350" s="3">
        <v>3.9411308334486965</v>
      </c>
      <c r="K350" s="3"/>
      <c r="L350" s="3"/>
      <c r="M350" s="3"/>
      <c r="N350" s="3"/>
      <c r="O350" s="3"/>
      <c r="P350" s="3"/>
      <c r="R350" s="11"/>
      <c r="S350" s="11"/>
      <c r="T350" s="11"/>
      <c r="U350" s="11"/>
      <c r="V350" s="11"/>
      <c r="W350" s="11"/>
      <c r="X350" s="11"/>
    </row>
    <row r="351" spans="2:24" x14ac:dyDescent="0.35">
      <c r="B351" s="3" t="s">
        <v>15</v>
      </c>
      <c r="C351" s="3">
        <v>4.1269577931767643</v>
      </c>
      <c r="D351" s="3">
        <v>2.477179370150616</v>
      </c>
      <c r="E351" s="3">
        <v>5.1974316497829154</v>
      </c>
      <c r="F351" s="3">
        <v>0.15383247883619122</v>
      </c>
      <c r="G351" s="3">
        <v>2.8467854677001254</v>
      </c>
      <c r="H351" s="3">
        <v>5.1204081808798358</v>
      </c>
      <c r="K351" s="3"/>
      <c r="L351" s="3"/>
      <c r="M351" s="3"/>
      <c r="N351" s="3"/>
      <c r="O351" s="3"/>
      <c r="P351" s="3"/>
      <c r="R351" s="11"/>
      <c r="S351" s="11"/>
      <c r="T351" s="11"/>
      <c r="U351" s="11"/>
      <c r="V351" s="11"/>
      <c r="W351" s="11"/>
      <c r="X351" s="11"/>
    </row>
    <row r="352" spans="2:24" x14ac:dyDescent="0.35">
      <c r="B352" s="3" t="s">
        <v>16</v>
      </c>
      <c r="C352" s="3">
        <v>9.5891104062759691</v>
      </c>
      <c r="D352" s="3">
        <v>2.2351462129301138</v>
      </c>
      <c r="E352" s="3">
        <v>6.5021438249737749</v>
      </c>
      <c r="F352" s="3">
        <v>0.13054712131110574</v>
      </c>
      <c r="G352" s="3">
        <v>2.5553502746050816</v>
      </c>
      <c r="H352" s="3">
        <v>8.4422694690278171</v>
      </c>
      <c r="K352" s="3"/>
      <c r="L352" s="3"/>
      <c r="M352" s="3"/>
      <c r="N352" s="3"/>
      <c r="O352" s="3"/>
      <c r="P352" s="3"/>
      <c r="R352" s="11"/>
      <c r="S352" s="11"/>
      <c r="T352" s="11"/>
      <c r="U352" s="11"/>
      <c r="V352" s="11"/>
      <c r="W352" s="11"/>
      <c r="X352" s="11"/>
    </row>
    <row r="353" spans="2:24" x14ac:dyDescent="0.35">
      <c r="B353" s="3" t="s">
        <v>17</v>
      </c>
      <c r="C353" s="3">
        <v>8.2148376660409625E-2</v>
      </c>
      <c r="D353" s="3">
        <v>0.24122034124790165</v>
      </c>
      <c r="E353" s="3">
        <v>5.2797302668698975</v>
      </c>
      <c r="F353" s="3">
        <v>3.619086594836448E-2</v>
      </c>
      <c r="G353" s="3">
        <v>0.83306480499785263</v>
      </c>
      <c r="H353" s="3">
        <v>3.316708578489822</v>
      </c>
      <c r="K353" s="3"/>
      <c r="L353" s="3"/>
      <c r="M353" s="3"/>
      <c r="N353" s="3"/>
      <c r="O353" s="3"/>
      <c r="P353" s="3"/>
      <c r="R353" s="11"/>
      <c r="S353" s="11"/>
      <c r="T353" s="11"/>
      <c r="U353" s="11"/>
      <c r="V353" s="11"/>
      <c r="W353" s="11"/>
      <c r="X353" s="11"/>
    </row>
    <row r="354" spans="2:24" x14ac:dyDescent="0.35">
      <c r="B354" s="3" t="s">
        <v>18</v>
      </c>
      <c r="C354" s="3">
        <v>2.0087005150080635</v>
      </c>
      <c r="D354" s="3">
        <v>0.18336598380045924</v>
      </c>
      <c r="E354" s="3">
        <v>7.4593390744520693</v>
      </c>
      <c r="F354" s="3">
        <v>6.9244987932191998E-2</v>
      </c>
      <c r="G354" s="3">
        <v>0.46385159841087076</v>
      </c>
      <c r="H354" s="3">
        <v>0.1001528384279476</v>
      </c>
      <c r="K354" s="3"/>
      <c r="L354" s="3"/>
      <c r="M354" s="3"/>
      <c r="N354" s="3"/>
      <c r="O354" s="3"/>
      <c r="P354" s="3"/>
      <c r="R354" s="11"/>
      <c r="S354" s="11"/>
      <c r="T354" s="11"/>
      <c r="U354" s="11"/>
      <c r="V354" s="11"/>
      <c r="W354" s="11"/>
      <c r="X354" s="11"/>
    </row>
    <row r="355" spans="2:24" x14ac:dyDescent="0.35">
      <c r="B355" s="3" t="s">
        <v>19</v>
      </c>
      <c r="C355" s="3">
        <v>1.428106855110951</v>
      </c>
      <c r="D355" s="3">
        <v>0.12777185861317839</v>
      </c>
      <c r="E355" s="3">
        <v>6.7637362583140552</v>
      </c>
      <c r="F355" s="3">
        <v>7.0811839109676367E-2</v>
      </c>
      <c r="G355" s="3">
        <v>0.34131574435153944</v>
      </c>
      <c r="H355" s="3">
        <v>0.11387307025251252</v>
      </c>
      <c r="K355" s="3"/>
      <c r="L355" s="3"/>
      <c r="M355" s="3"/>
      <c r="N355" s="3"/>
      <c r="O355" s="3"/>
      <c r="P355" s="3"/>
      <c r="R355" s="11"/>
      <c r="S355" s="11"/>
      <c r="T355" s="11"/>
      <c r="U355" s="11"/>
      <c r="V355" s="11"/>
      <c r="W355" s="11"/>
      <c r="X355" s="11"/>
    </row>
    <row r="356" spans="2:24" x14ac:dyDescent="0.35">
      <c r="B356" s="3" t="s">
        <v>20</v>
      </c>
      <c r="C356" s="3">
        <v>7.0962455513725958E-2</v>
      </c>
      <c r="D356" s="3">
        <v>0.17465554463312646</v>
      </c>
      <c r="E356" s="3">
        <v>7.831625124771846</v>
      </c>
      <c r="F356" s="3">
        <v>7.1970091403925532E-2</v>
      </c>
      <c r="G356" s="3">
        <v>0.21423502938790234</v>
      </c>
      <c r="H356" s="3">
        <v>0.12332844990686399</v>
      </c>
      <c r="K356" s="3"/>
      <c r="L356" s="3"/>
      <c r="M356" s="3"/>
      <c r="N356" s="3"/>
      <c r="O356" s="3"/>
      <c r="P356" s="3"/>
      <c r="R356" s="11"/>
      <c r="S356" s="11"/>
      <c r="T356" s="11"/>
      <c r="U356" s="11"/>
      <c r="V356" s="11"/>
      <c r="W356" s="11"/>
      <c r="X356" s="11"/>
    </row>
    <row r="357" spans="2:24" x14ac:dyDescent="0.35">
      <c r="B357" s="3" t="s">
        <v>21</v>
      </c>
      <c r="C357" s="3">
        <v>6.5468620887247878E-2</v>
      </c>
      <c r="D357" s="3">
        <v>0.23286378677552361</v>
      </c>
      <c r="E357" s="3">
        <v>8.0818686646474358</v>
      </c>
      <c r="F357" s="3">
        <v>8.3155718025364506E-2</v>
      </c>
      <c r="G357" s="3">
        <v>0.10679092018411432</v>
      </c>
      <c r="H357" s="3">
        <v>0.13948966123045436</v>
      </c>
      <c r="K357" s="3"/>
      <c r="L357" s="3"/>
      <c r="M357" s="3"/>
      <c r="N357" s="3"/>
      <c r="O357" s="3"/>
      <c r="P357" s="3"/>
      <c r="R357" s="11"/>
      <c r="S357" s="11"/>
      <c r="T357" s="11"/>
      <c r="U357" s="11"/>
      <c r="V357" s="11"/>
      <c r="W357" s="11"/>
      <c r="X357" s="11"/>
    </row>
    <row r="358" spans="2:24" x14ac:dyDescent="0.35">
      <c r="B358" s="28" t="s">
        <v>113</v>
      </c>
      <c r="C358" s="3">
        <v>0.18058913346002131</v>
      </c>
      <c r="D358" s="3">
        <v>0.18561672802574733</v>
      </c>
      <c r="E358" s="9">
        <v>19.403060705231084</v>
      </c>
      <c r="F358" s="3">
        <v>0.10165589882590038</v>
      </c>
      <c r="G358" s="3">
        <v>0.20872323131934523</v>
      </c>
      <c r="H358" s="23">
        <v>0.15007990624490009</v>
      </c>
    </row>
    <row r="359" spans="2:24" x14ac:dyDescent="0.35">
      <c r="B359" s="28" t="s">
        <v>114</v>
      </c>
      <c r="C359" s="3">
        <v>0.1417008981282312</v>
      </c>
      <c r="D359" s="3">
        <v>0.14909625865933462</v>
      </c>
      <c r="E359" s="9">
        <v>18.370029334642666</v>
      </c>
      <c r="F359" s="3">
        <v>8.4213660189769529E-2</v>
      </c>
      <c r="G359" s="3">
        <v>0.23396548441234985</v>
      </c>
      <c r="H359" s="23">
        <v>0.2108483612943268</v>
      </c>
    </row>
    <row r="360" spans="2:24" x14ac:dyDescent="0.35">
      <c r="B360" s="28" t="s">
        <v>115</v>
      </c>
      <c r="C360" s="3">
        <v>0.11609793520648241</v>
      </c>
      <c r="D360" s="3">
        <v>0.2170168307887935</v>
      </c>
      <c r="E360" s="9">
        <v>23.214088811577017</v>
      </c>
      <c r="F360" s="3">
        <v>7.6910800690412437E-2</v>
      </c>
      <c r="G360" s="3">
        <v>0.17165359095366295</v>
      </c>
      <c r="H360" s="23">
        <v>0.20289531470425776</v>
      </c>
    </row>
    <row r="361" spans="2:24" ht="15.5" x14ac:dyDescent="0.35">
      <c r="B361" s="28" t="s">
        <v>116</v>
      </c>
      <c r="C361" s="3">
        <v>6.5842478430833018E-2</v>
      </c>
      <c r="D361" s="3">
        <v>0.38362401003127211</v>
      </c>
      <c r="E361" s="9">
        <v>19.554834935270659</v>
      </c>
      <c r="F361" s="3">
        <v>9.532570412163853E-2</v>
      </c>
      <c r="G361" s="3">
        <v>0.28520570527855205</v>
      </c>
      <c r="H361" s="23">
        <v>0.19595647645462794</v>
      </c>
      <c r="O361" s="51"/>
    </row>
    <row r="364" spans="2:24" x14ac:dyDescent="0.35">
      <c r="B364" t="s">
        <v>101</v>
      </c>
      <c r="J364" s="3"/>
      <c r="K364" s="3"/>
      <c r="L364" s="3"/>
      <c r="M364" s="3"/>
      <c r="N364" s="3"/>
      <c r="O364" s="3"/>
      <c r="Q364" s="11"/>
      <c r="R364" s="11"/>
      <c r="S364" s="11"/>
      <c r="T364" s="11"/>
      <c r="U364" s="11"/>
      <c r="V364" s="11"/>
    </row>
    <row r="365" spans="2:24" x14ac:dyDescent="0.35">
      <c r="B365" t="s">
        <v>82</v>
      </c>
      <c r="J365" s="1">
        <v>39</v>
      </c>
      <c r="K365" s="3"/>
      <c r="L365" s="3"/>
      <c r="M365" s="3"/>
      <c r="N365" s="3"/>
      <c r="O365" s="3"/>
      <c r="Q365" s="11"/>
      <c r="R365" s="11"/>
      <c r="S365" s="11"/>
      <c r="T365" s="11"/>
      <c r="U365" s="11"/>
      <c r="V365" s="11"/>
    </row>
    <row r="366" spans="2:24" x14ac:dyDescent="0.35">
      <c r="B366" s="7" t="s">
        <v>83</v>
      </c>
      <c r="J366" s="3"/>
      <c r="K366" s="3"/>
      <c r="L366" s="3"/>
      <c r="M366" s="3"/>
      <c r="N366" s="3"/>
      <c r="O366" s="3"/>
      <c r="Q366" s="11"/>
      <c r="R366" s="11"/>
      <c r="S366" s="11"/>
      <c r="T366" s="11"/>
      <c r="U366" s="11"/>
      <c r="V366" s="11"/>
    </row>
    <row r="367" spans="2:24" x14ac:dyDescent="0.35">
      <c r="B367" t="s">
        <v>0</v>
      </c>
      <c r="C367" t="s">
        <v>1</v>
      </c>
      <c r="D367" t="s">
        <v>2</v>
      </c>
      <c r="E367" t="s">
        <v>24</v>
      </c>
      <c r="F367" t="s">
        <v>3</v>
      </c>
      <c r="G367" t="s">
        <v>4</v>
      </c>
      <c r="H367" t="s">
        <v>5</v>
      </c>
      <c r="J367" s="3"/>
      <c r="K367" s="3"/>
      <c r="L367" s="3"/>
      <c r="M367" s="3"/>
      <c r="N367" s="3"/>
      <c r="O367" s="3"/>
      <c r="Q367" s="11"/>
      <c r="R367" s="11"/>
      <c r="S367" s="11"/>
      <c r="T367" s="11"/>
      <c r="U367" s="11"/>
      <c r="V367" s="11"/>
    </row>
    <row r="368" spans="2:24" x14ac:dyDescent="0.35">
      <c r="B368" t="s">
        <v>6</v>
      </c>
      <c r="C368" s="3">
        <v>51.693249886950134</v>
      </c>
      <c r="D368" s="3" t="e">
        <v>#DIV/0!</v>
      </c>
      <c r="E368" s="3">
        <v>6.9817364723487811</v>
      </c>
      <c r="F368" s="3">
        <v>118.9471421111425</v>
      </c>
      <c r="G368" s="3" t="e">
        <v>#DIV/0!</v>
      </c>
      <c r="H368" s="3" t="e">
        <v>#DIV/0!</v>
      </c>
      <c r="J368" s="3"/>
      <c r="K368" s="3"/>
      <c r="L368" s="3"/>
      <c r="M368" s="3"/>
      <c r="N368" s="3"/>
      <c r="O368" s="3"/>
      <c r="Q368" s="11"/>
      <c r="R368" s="11"/>
      <c r="S368" s="11"/>
      <c r="T368" s="11"/>
      <c r="U368" s="11"/>
      <c r="V368" s="11"/>
    </row>
    <row r="369" spans="2:22" x14ac:dyDescent="0.35">
      <c r="B369" t="s">
        <v>7</v>
      </c>
      <c r="C369" s="3">
        <v>43.855447382129782</v>
      </c>
      <c r="D369" s="3" t="e">
        <v>#DIV/0!</v>
      </c>
      <c r="E369" s="3">
        <v>7.0005624623355436</v>
      </c>
      <c r="F369" s="3">
        <v>99.381783617990791</v>
      </c>
      <c r="G369" s="3">
        <v>69.585972177284432</v>
      </c>
      <c r="H369" s="3">
        <v>302.30950538143293</v>
      </c>
      <c r="J369" s="3"/>
      <c r="K369" s="3"/>
      <c r="L369" s="3"/>
      <c r="M369" s="3"/>
      <c r="N369" s="3"/>
      <c r="O369" s="3"/>
      <c r="Q369" s="11"/>
      <c r="R369" s="11"/>
      <c r="S369" s="11"/>
      <c r="T369" s="11"/>
      <c r="U369" s="11"/>
      <c r="V369" s="11"/>
    </row>
    <row r="370" spans="2:22" x14ac:dyDescent="0.35">
      <c r="B370" t="s">
        <v>8</v>
      </c>
      <c r="C370" s="3">
        <v>11.864566476129827</v>
      </c>
      <c r="D370" s="3">
        <v>600.88480926943043</v>
      </c>
      <c r="E370" s="3">
        <v>26.145636619907378</v>
      </c>
      <c r="F370" s="3">
        <v>95.828370570923354</v>
      </c>
      <c r="G370" s="3">
        <v>63.995780648271634</v>
      </c>
      <c r="H370" s="3">
        <v>143.27242265985268</v>
      </c>
      <c r="J370" s="3"/>
      <c r="K370" s="3"/>
      <c r="L370" s="3"/>
      <c r="M370" s="3"/>
      <c r="N370" s="3"/>
      <c r="O370" s="3"/>
      <c r="Q370" s="11"/>
      <c r="R370" s="11"/>
      <c r="S370" s="11"/>
      <c r="T370" s="11"/>
      <c r="U370" s="11"/>
      <c r="V370" s="11"/>
    </row>
    <row r="371" spans="2:22" x14ac:dyDescent="0.35">
      <c r="B371" t="s">
        <v>9</v>
      </c>
      <c r="C371" s="3">
        <v>10.423600258677782</v>
      </c>
      <c r="D371" s="3">
        <v>135.51503635765704</v>
      </c>
      <c r="E371" s="3">
        <v>14.770677033226118</v>
      </c>
      <c r="F371" s="3">
        <v>163.04475645914061</v>
      </c>
      <c r="G371" s="3">
        <v>21.483902106850675</v>
      </c>
      <c r="H371" s="3">
        <v>87.602647373045016</v>
      </c>
      <c r="J371" s="3"/>
      <c r="K371" s="3"/>
      <c r="L371" s="3"/>
      <c r="M371" s="3"/>
      <c r="N371" s="3"/>
      <c r="O371" s="3"/>
      <c r="Q371" s="11"/>
      <c r="R371" s="11"/>
      <c r="S371" s="11"/>
      <c r="T371" s="11"/>
      <c r="U371" s="11"/>
      <c r="V371" s="11"/>
    </row>
    <row r="372" spans="2:22" x14ac:dyDescent="0.35">
      <c r="B372" t="s">
        <v>10</v>
      </c>
      <c r="C372" s="3">
        <v>13.55298960988859</v>
      </c>
      <c r="D372" s="3">
        <v>103.51987673343605</v>
      </c>
      <c r="E372" s="3">
        <v>19.719690166980495</v>
      </c>
      <c r="F372" s="3">
        <v>116.27602652075139</v>
      </c>
      <c r="G372" s="3">
        <v>22.845438040847956</v>
      </c>
      <c r="H372" s="3">
        <v>112.65384828038265</v>
      </c>
      <c r="J372" s="3"/>
      <c r="K372" s="3"/>
      <c r="L372" s="3"/>
      <c r="M372" s="3"/>
      <c r="N372" s="3"/>
      <c r="O372" s="3"/>
      <c r="Q372" s="11"/>
      <c r="R372" s="11"/>
      <c r="S372" s="11"/>
      <c r="T372" s="11"/>
      <c r="U372" s="11"/>
      <c r="V372" s="11"/>
    </row>
    <row r="373" spans="2:22" x14ac:dyDescent="0.35">
      <c r="B373" t="s">
        <v>11</v>
      </c>
      <c r="C373" s="3">
        <v>11.782932403461308</v>
      </c>
      <c r="D373" s="3">
        <v>104.23247863247863</v>
      </c>
      <c r="E373" s="3">
        <v>19.707490439952927</v>
      </c>
      <c r="F373" s="3">
        <v>89.01655752433183</v>
      </c>
      <c r="G373" s="3">
        <v>18.034104983381486</v>
      </c>
      <c r="H373" s="3">
        <v>100.17694300741812</v>
      </c>
      <c r="J373" s="3"/>
      <c r="K373" s="3"/>
      <c r="L373" s="3"/>
      <c r="M373" s="3"/>
      <c r="N373" s="3"/>
      <c r="O373" s="3"/>
      <c r="Q373" s="11"/>
      <c r="R373" s="11"/>
      <c r="S373" s="11"/>
      <c r="T373" s="11"/>
      <c r="U373" s="11"/>
      <c r="V373" s="11"/>
    </row>
    <row r="374" spans="2:22" x14ac:dyDescent="0.35">
      <c r="B374" t="s">
        <v>12</v>
      </c>
      <c r="C374" s="3">
        <v>9.6421446904853241</v>
      </c>
      <c r="D374" s="3">
        <v>109.15130830489193</v>
      </c>
      <c r="E374" s="3">
        <v>56.312100213219615</v>
      </c>
      <c r="F374" s="3">
        <v>44.906169489611031</v>
      </c>
      <c r="G374" s="3">
        <v>23.963043581735022</v>
      </c>
      <c r="H374" s="3">
        <v>157.00683752650716</v>
      </c>
      <c r="J374" s="3"/>
      <c r="K374" s="3"/>
      <c r="L374" s="3"/>
      <c r="M374" s="3"/>
      <c r="N374" s="3"/>
      <c r="O374" s="3"/>
      <c r="Q374" s="11"/>
      <c r="R374" s="11"/>
      <c r="S374" s="11"/>
      <c r="T374" s="11"/>
      <c r="U374" s="11"/>
      <c r="V374" s="11"/>
    </row>
    <row r="375" spans="2:22" x14ac:dyDescent="0.35">
      <c r="B375" t="s">
        <v>13</v>
      </c>
      <c r="C375" s="3">
        <v>12.315225042054164</v>
      </c>
      <c r="D375" s="3">
        <v>77.089855072463763</v>
      </c>
      <c r="E375" s="3">
        <v>54.332642057237663</v>
      </c>
      <c r="F375" s="3">
        <v>240.90020337578335</v>
      </c>
      <c r="G375" s="3">
        <v>23.490940013947025</v>
      </c>
      <c r="H375" s="3">
        <v>109.55765292577517</v>
      </c>
      <c r="J375" s="3"/>
      <c r="K375" s="3"/>
      <c r="L375" s="3"/>
      <c r="M375" s="3"/>
      <c r="N375" s="3"/>
      <c r="O375" s="3"/>
      <c r="Q375" s="11"/>
      <c r="R375" s="11"/>
      <c r="S375" s="11"/>
      <c r="T375" s="11"/>
      <c r="U375" s="11"/>
      <c r="V375" s="11"/>
    </row>
    <row r="376" spans="2:22" x14ac:dyDescent="0.35">
      <c r="B376" t="s">
        <v>14</v>
      </c>
      <c r="C376" s="3">
        <v>5.4181156848949339</v>
      </c>
      <c r="D376" s="3">
        <v>89.019284231031989</v>
      </c>
      <c r="E376" s="3">
        <v>44.104949009362997</v>
      </c>
      <c r="F376" s="3">
        <v>70.975065566316886</v>
      </c>
      <c r="G376" s="3">
        <v>15.532496239782319</v>
      </c>
      <c r="H376" s="3">
        <v>123.87890486072504</v>
      </c>
      <c r="J376" s="3"/>
      <c r="K376" s="3"/>
      <c r="L376" s="3"/>
      <c r="M376" s="3"/>
      <c r="N376" s="3"/>
      <c r="O376" s="3"/>
      <c r="Q376" s="11"/>
      <c r="R376" s="11"/>
      <c r="S376" s="11"/>
      <c r="T376" s="11"/>
      <c r="U376" s="11"/>
      <c r="V376" s="11"/>
    </row>
    <row r="377" spans="2:22" x14ac:dyDescent="0.35">
      <c r="B377" t="s">
        <v>15</v>
      </c>
      <c r="C377" s="3">
        <v>9.2273155439598433</v>
      </c>
      <c r="D377" s="3">
        <v>74.943461446528929</v>
      </c>
      <c r="E377" s="3">
        <v>36.23958509965869</v>
      </c>
      <c r="F377" s="3">
        <v>66.237167299557115</v>
      </c>
      <c r="G377" s="3">
        <v>15.849445669083611</v>
      </c>
      <c r="H377" s="3">
        <v>135.14659714942275</v>
      </c>
      <c r="J377" s="3"/>
      <c r="K377" s="3"/>
      <c r="L377" s="3"/>
      <c r="M377" s="3"/>
      <c r="N377" s="3"/>
      <c r="O377" s="3"/>
      <c r="Q377" s="11"/>
      <c r="R377" s="11"/>
      <c r="S377" s="11"/>
      <c r="T377" s="11"/>
      <c r="U377" s="11"/>
      <c r="V377" s="11"/>
    </row>
    <row r="378" spans="2:22" x14ac:dyDescent="0.35">
      <c r="B378" t="s">
        <v>16</v>
      </c>
      <c r="C378" s="3">
        <v>1.2167902980831975</v>
      </c>
      <c r="D378" s="3">
        <v>66.895760945100761</v>
      </c>
      <c r="E378" s="3">
        <v>25.189965210149456</v>
      </c>
      <c r="F378" s="3">
        <v>100.06829692464052</v>
      </c>
      <c r="G378" s="3">
        <v>12.359204775992684</v>
      </c>
      <c r="H378" s="3">
        <v>171.2148317160235</v>
      </c>
      <c r="J378" s="3"/>
      <c r="K378" s="3"/>
      <c r="L378" s="3"/>
      <c r="M378" s="3"/>
      <c r="N378" s="3"/>
      <c r="O378" s="3"/>
      <c r="Q378" s="11"/>
      <c r="R378" s="11"/>
      <c r="S378" s="11"/>
      <c r="T378" s="11"/>
      <c r="U378" s="11"/>
      <c r="V378" s="11"/>
    </row>
    <row r="379" spans="2:22" x14ac:dyDescent="0.35">
      <c r="B379" t="s">
        <v>17</v>
      </c>
      <c r="C379" s="3">
        <v>2.6370279965298931</v>
      </c>
      <c r="D379" s="3">
        <v>48.761596405444692</v>
      </c>
      <c r="E379" s="3">
        <v>18.673866167730708</v>
      </c>
      <c r="F379" s="3">
        <v>120.9273908686407</v>
      </c>
      <c r="G379" s="3">
        <v>10.871796422345835</v>
      </c>
      <c r="H379" s="3">
        <v>80.61612043882667</v>
      </c>
      <c r="J379" s="3"/>
      <c r="K379" s="3"/>
      <c r="L379" s="3"/>
      <c r="M379" s="3"/>
      <c r="N379" s="3"/>
      <c r="O379" s="3"/>
      <c r="Q379" s="11"/>
      <c r="R379" s="11"/>
      <c r="S379" s="11"/>
      <c r="T379" s="11"/>
      <c r="U379" s="11"/>
      <c r="V379" s="11"/>
    </row>
    <row r="380" spans="2:22" x14ac:dyDescent="0.35">
      <c r="B380" t="s">
        <v>18</v>
      </c>
      <c r="C380" s="3">
        <v>1.2641133724689027</v>
      </c>
      <c r="D380" s="3">
        <v>69.792613788063463</v>
      </c>
      <c r="E380" s="3">
        <v>33.622485076662336</v>
      </c>
      <c r="F380" s="3">
        <v>78.527192171985575</v>
      </c>
      <c r="G380" s="3">
        <v>16.061657188912449</v>
      </c>
      <c r="H380" s="3">
        <v>128.38962664818106</v>
      </c>
      <c r="J380" s="3"/>
      <c r="K380" s="3"/>
      <c r="L380" s="3"/>
      <c r="M380" s="3"/>
      <c r="N380" s="3"/>
      <c r="O380" s="3"/>
      <c r="Q380" s="11"/>
      <c r="R380" s="11"/>
      <c r="S380" s="11"/>
      <c r="T380" s="11"/>
      <c r="U380" s="11"/>
      <c r="V380" s="11"/>
    </row>
    <row r="381" spans="2:22" x14ac:dyDescent="0.35">
      <c r="B381" t="s">
        <v>19</v>
      </c>
      <c r="C381" s="3">
        <v>0.94431826332273416</v>
      </c>
      <c r="D381" s="3">
        <v>57.94700328324349</v>
      </c>
      <c r="E381" s="3">
        <v>44.4041027845171</v>
      </c>
      <c r="F381" s="3">
        <v>79.927790196523006</v>
      </c>
      <c r="G381" s="3">
        <v>11.328327366046237</v>
      </c>
      <c r="H381" s="3">
        <v>128.19912307155789</v>
      </c>
      <c r="J381" s="3"/>
      <c r="K381" s="3"/>
      <c r="L381" s="3"/>
      <c r="M381" s="3"/>
      <c r="N381" s="3"/>
      <c r="O381" s="3"/>
      <c r="Q381" s="11"/>
      <c r="R381" s="11"/>
      <c r="S381" s="11"/>
      <c r="T381" s="11"/>
      <c r="U381" s="11"/>
      <c r="V381" s="11"/>
    </row>
    <row r="382" spans="2:22" x14ac:dyDescent="0.35">
      <c r="B382" t="s">
        <v>20</v>
      </c>
      <c r="C382" s="3">
        <v>0.9473231918722369</v>
      </c>
      <c r="D382" s="3">
        <v>66.868790198601545</v>
      </c>
      <c r="E382" s="3">
        <v>0.37275365776619956</v>
      </c>
      <c r="F382" s="3">
        <v>91.254714789266288</v>
      </c>
      <c r="G382" s="3">
        <v>10.467409021175753</v>
      </c>
      <c r="H382" s="3">
        <v>145.56595724510595</v>
      </c>
      <c r="J382" s="3"/>
      <c r="K382" s="3"/>
      <c r="L382" s="3"/>
      <c r="M382" s="3"/>
      <c r="N382" s="3"/>
      <c r="O382" s="3"/>
      <c r="Q382" s="11"/>
      <c r="R382" s="11"/>
      <c r="S382" s="11"/>
      <c r="T382" s="11"/>
      <c r="U382" s="11"/>
      <c r="V382" s="11"/>
    </row>
    <row r="383" spans="2:22" x14ac:dyDescent="0.35">
      <c r="B383" t="s">
        <v>21</v>
      </c>
      <c r="C383" s="3">
        <v>0.76529212534308033</v>
      </c>
      <c r="D383" s="3">
        <v>68.210481563080165</v>
      </c>
      <c r="E383" s="3">
        <v>2.8468905407863443</v>
      </c>
      <c r="F383" s="3">
        <v>88.417145953306076</v>
      </c>
      <c r="G383" s="3">
        <v>5.6535251801605302</v>
      </c>
      <c r="H383" s="3">
        <v>62.05877034358047</v>
      </c>
    </row>
    <row r="384" spans="2:22" x14ac:dyDescent="0.35">
      <c r="B384" t="s">
        <v>113</v>
      </c>
      <c r="C384" s="3">
        <v>0.42089144933065831</v>
      </c>
      <c r="D384" s="3">
        <v>30.701558657710581</v>
      </c>
      <c r="E384" s="3">
        <v>8.5247407275933043</v>
      </c>
      <c r="F384" s="3">
        <v>58.875289390937297</v>
      </c>
      <c r="G384" s="3">
        <v>6.0335852944238466</v>
      </c>
      <c r="H384" s="23">
        <v>98.595780987285522</v>
      </c>
    </row>
    <row r="385" spans="2:22" x14ac:dyDescent="0.35">
      <c r="B385" t="s">
        <v>114</v>
      </c>
      <c r="C385" s="3">
        <v>0.34627589753042459</v>
      </c>
      <c r="D385" s="3">
        <v>99.240508231818609</v>
      </c>
      <c r="E385" s="3">
        <v>4.4316894454281597</v>
      </c>
      <c r="F385" s="3">
        <v>49.986961324586112</v>
      </c>
      <c r="G385" s="3">
        <v>6.3947821299692942</v>
      </c>
      <c r="H385" s="23">
        <v>70.103111453920761</v>
      </c>
    </row>
    <row r="386" spans="2:22" x14ac:dyDescent="0.35">
      <c r="B386" t="s">
        <v>115</v>
      </c>
      <c r="C386" s="3">
        <v>0.33400880474653771</v>
      </c>
      <c r="D386" s="3">
        <v>160.68052851775732</v>
      </c>
      <c r="E386" s="3">
        <v>5.9748149988528905</v>
      </c>
      <c r="F386" s="3">
        <v>46.705232632526609</v>
      </c>
      <c r="G386" s="3">
        <v>5.0558295862594234</v>
      </c>
      <c r="H386" s="23">
        <v>35.120308180122024</v>
      </c>
    </row>
    <row r="387" spans="2:22" ht="15.5" x14ac:dyDescent="0.35">
      <c r="B387" t="s">
        <v>116</v>
      </c>
      <c r="C387" s="3">
        <v>0.32094646092658929</v>
      </c>
      <c r="D387" s="3">
        <v>117.20721717668636</v>
      </c>
      <c r="E387" s="3">
        <v>5.0175198492690765</v>
      </c>
      <c r="F387" s="3">
        <v>39.294060742067806</v>
      </c>
      <c r="G387" s="3">
        <v>3.6512083940496689</v>
      </c>
      <c r="H387" s="23">
        <v>26.060852696076793</v>
      </c>
      <c r="P387" s="51"/>
    </row>
    <row r="390" spans="2:22" x14ac:dyDescent="0.35">
      <c r="B390" t="s">
        <v>104</v>
      </c>
      <c r="J390" s="3"/>
      <c r="K390" s="3"/>
      <c r="L390" s="3"/>
      <c r="M390" s="3"/>
      <c r="N390" s="3"/>
      <c r="O390" s="3"/>
      <c r="Q390" s="11"/>
      <c r="R390" s="11"/>
      <c r="S390" s="11"/>
      <c r="T390" s="11"/>
      <c r="U390" s="11"/>
      <c r="V390" s="11"/>
    </row>
    <row r="391" spans="2:22" x14ac:dyDescent="0.35">
      <c r="B391" t="s">
        <v>85</v>
      </c>
      <c r="J391" s="1">
        <v>40</v>
      </c>
      <c r="K391" s="3"/>
      <c r="L391" s="3"/>
      <c r="M391" s="3"/>
      <c r="N391" s="3"/>
      <c r="O391" s="3"/>
      <c r="Q391" s="11"/>
      <c r="R391" s="11"/>
      <c r="S391" s="11"/>
      <c r="T391" s="11"/>
      <c r="U391" s="11"/>
      <c r="V391" s="11"/>
    </row>
    <row r="392" spans="2:22" x14ac:dyDescent="0.35">
      <c r="B392" s="7" t="s">
        <v>86</v>
      </c>
      <c r="J392" s="3"/>
      <c r="K392" s="3"/>
      <c r="L392" s="3"/>
      <c r="M392" s="3"/>
      <c r="N392" s="3"/>
      <c r="O392" s="3"/>
      <c r="Q392" s="11"/>
      <c r="R392" s="11"/>
      <c r="S392" s="11"/>
      <c r="T392" s="11"/>
      <c r="U392" s="11"/>
      <c r="V392" s="11"/>
    </row>
    <row r="393" spans="2:22" x14ac:dyDescent="0.35">
      <c r="B393" t="s">
        <v>0</v>
      </c>
      <c r="C393" t="s">
        <v>1</v>
      </c>
      <c r="D393" t="s">
        <v>2</v>
      </c>
      <c r="E393" t="s">
        <v>24</v>
      </c>
      <c r="F393" t="s">
        <v>3</v>
      </c>
      <c r="G393" t="s">
        <v>4</v>
      </c>
      <c r="H393" t="s">
        <v>5</v>
      </c>
      <c r="J393" s="3"/>
      <c r="K393" s="3"/>
      <c r="L393" s="3"/>
      <c r="M393" s="3"/>
      <c r="N393" s="3"/>
      <c r="O393" s="3"/>
      <c r="Q393" s="11"/>
      <c r="R393" s="11"/>
      <c r="S393" s="11"/>
      <c r="T393" s="11"/>
      <c r="U393" s="11"/>
      <c r="V393" s="11"/>
    </row>
    <row r="394" spans="2:22" x14ac:dyDescent="0.35">
      <c r="B394" t="s">
        <v>6</v>
      </c>
      <c r="C394" s="19">
        <v>138.86738143940494</v>
      </c>
      <c r="D394" s="19" t="e">
        <v>#DIV/0!</v>
      </c>
      <c r="E394" s="19">
        <v>5.9436209109630447</v>
      </c>
      <c r="F394" s="19">
        <v>1480.6562952017409</v>
      </c>
      <c r="G394" s="19" t="e">
        <v>#DIV/0!</v>
      </c>
      <c r="H394" s="19" t="e">
        <v>#DIV/0!</v>
      </c>
      <c r="J394" s="3"/>
      <c r="K394" s="3"/>
      <c r="L394" s="3"/>
      <c r="M394" s="3"/>
      <c r="N394" s="3"/>
      <c r="O394" s="3"/>
      <c r="Q394" s="11"/>
      <c r="R394" s="11"/>
      <c r="S394" s="11"/>
      <c r="T394" s="11"/>
      <c r="U394" s="11"/>
      <c r="V394" s="11"/>
    </row>
    <row r="395" spans="2:22" x14ac:dyDescent="0.35">
      <c r="B395" t="s">
        <v>7</v>
      </c>
      <c r="C395" s="19">
        <v>252.92422382672001</v>
      </c>
      <c r="D395" s="19" t="e">
        <v>#DIV/0!</v>
      </c>
      <c r="E395" s="19">
        <v>5.1201679962382096</v>
      </c>
      <c r="F395" s="19">
        <v>1717.7323853489265</v>
      </c>
      <c r="G395" s="19">
        <v>94.56764454921128</v>
      </c>
      <c r="H395" s="19">
        <v>865.52135194716732</v>
      </c>
      <c r="J395" s="3"/>
      <c r="K395" s="3"/>
      <c r="L395" s="3"/>
      <c r="M395" s="3"/>
      <c r="N395" s="3"/>
      <c r="O395" s="3"/>
      <c r="Q395" s="11"/>
      <c r="R395" s="11"/>
      <c r="S395" s="11"/>
      <c r="T395" s="11"/>
      <c r="U395" s="11"/>
      <c r="V395" s="11"/>
    </row>
    <row r="396" spans="2:22" x14ac:dyDescent="0.35">
      <c r="B396" t="s">
        <v>8</v>
      </c>
      <c r="C396" s="19">
        <v>55.585681006697463</v>
      </c>
      <c r="D396" s="19">
        <v>1461.2259194395797</v>
      </c>
      <c r="E396" s="19">
        <v>17.512401624130447</v>
      </c>
      <c r="F396" s="19">
        <v>854.40989974497245</v>
      </c>
      <c r="G396" s="19">
        <v>95.353709019469349</v>
      </c>
      <c r="H396" s="19">
        <v>723.22532101650836</v>
      </c>
      <c r="J396" s="3"/>
      <c r="K396" s="3"/>
      <c r="L396" s="3"/>
      <c r="M396" s="3"/>
      <c r="N396" s="3"/>
      <c r="O396" s="3"/>
      <c r="Q396" s="11"/>
      <c r="R396" s="11"/>
      <c r="S396" s="11"/>
      <c r="T396" s="11"/>
      <c r="U396" s="11"/>
      <c r="V396" s="11"/>
    </row>
    <row r="397" spans="2:22" x14ac:dyDescent="0.35">
      <c r="B397" t="s">
        <v>9</v>
      </c>
      <c r="C397" s="19">
        <v>40.955892182637456</v>
      </c>
      <c r="D397" s="19">
        <v>118.07383870479649</v>
      </c>
      <c r="E397" s="19">
        <v>5.6905803191666005</v>
      </c>
      <c r="F397" s="19">
        <v>729.80714307074072</v>
      </c>
      <c r="G397" s="19">
        <v>28.392680283527707</v>
      </c>
      <c r="H397" s="19">
        <v>431.71680532589352</v>
      </c>
      <c r="J397" s="3"/>
      <c r="K397" s="3"/>
      <c r="L397" s="3"/>
      <c r="M397" s="3"/>
      <c r="N397" s="3"/>
      <c r="O397" s="3"/>
      <c r="Q397" s="11"/>
      <c r="R397" s="11"/>
      <c r="S397" s="11"/>
      <c r="T397" s="11"/>
      <c r="U397" s="11"/>
      <c r="V397" s="11"/>
    </row>
    <row r="398" spans="2:22" x14ac:dyDescent="0.35">
      <c r="B398" t="s">
        <v>10</v>
      </c>
      <c r="C398" s="19">
        <v>35.855886693971009</v>
      </c>
      <c r="D398" s="19">
        <v>138.76499999999999</v>
      </c>
      <c r="E398" s="19">
        <v>7.0018834041434896</v>
      </c>
      <c r="F398" s="19">
        <v>564.30168219720156</v>
      </c>
      <c r="G398" s="19">
        <v>22.05913533461996</v>
      </c>
      <c r="H398" s="19">
        <v>868.52447878850728</v>
      </c>
      <c r="J398" s="3"/>
      <c r="K398" s="3"/>
      <c r="L398" s="3"/>
      <c r="M398" s="3"/>
      <c r="N398" s="3"/>
      <c r="O398" s="3"/>
      <c r="Q398" s="11"/>
      <c r="R398" s="11"/>
      <c r="S398" s="11"/>
      <c r="T398" s="11"/>
      <c r="U398" s="11"/>
      <c r="V398" s="11"/>
    </row>
    <row r="399" spans="2:22" x14ac:dyDescent="0.35">
      <c r="B399" t="s">
        <v>11</v>
      </c>
      <c r="C399" s="19">
        <v>20.644348570569846</v>
      </c>
      <c r="D399" s="19">
        <v>66.671193806872196</v>
      </c>
      <c r="E399" s="19">
        <v>6.5667725850214902</v>
      </c>
      <c r="F399" s="19">
        <v>782.41800895509539</v>
      </c>
      <c r="G399" s="19">
        <v>21.85811645249165</v>
      </c>
      <c r="H399" s="19">
        <v>965.60636187831608</v>
      </c>
      <c r="J399" s="3"/>
      <c r="K399" s="3"/>
      <c r="L399" s="3"/>
      <c r="M399" s="3"/>
      <c r="N399" s="3"/>
      <c r="O399" s="3"/>
      <c r="Q399" s="11"/>
      <c r="R399" s="11"/>
      <c r="S399" s="11"/>
      <c r="T399" s="11"/>
      <c r="U399" s="11"/>
      <c r="V399" s="11"/>
    </row>
    <row r="400" spans="2:22" x14ac:dyDescent="0.35">
      <c r="B400" t="s">
        <v>12</v>
      </c>
      <c r="C400" s="19">
        <v>23.067742836197581</v>
      </c>
      <c r="D400" s="19">
        <v>79.42</v>
      </c>
      <c r="E400" s="19">
        <v>26.1588803304309</v>
      </c>
      <c r="F400" s="19">
        <v>692.8803731731706</v>
      </c>
      <c r="G400" s="19">
        <v>13.307925652387315</v>
      </c>
      <c r="H400" s="19">
        <v>221.69158070650607</v>
      </c>
      <c r="J400" s="3"/>
      <c r="K400" s="3"/>
      <c r="L400" s="3"/>
      <c r="M400" s="3"/>
      <c r="N400" s="3"/>
      <c r="O400" s="3"/>
      <c r="Q400" s="11"/>
      <c r="R400" s="11"/>
      <c r="S400" s="11"/>
      <c r="T400" s="11"/>
      <c r="U400" s="11"/>
      <c r="V400" s="11"/>
    </row>
    <row r="401" spans="2:22" x14ac:dyDescent="0.35">
      <c r="B401" t="s">
        <v>13</v>
      </c>
      <c r="C401" s="19">
        <v>17.930756086179702</v>
      </c>
      <c r="D401" s="19">
        <v>39.108577633007599</v>
      </c>
      <c r="E401" s="19">
        <v>10.805409915615634</v>
      </c>
      <c r="F401" s="19">
        <v>530.83442561644824</v>
      </c>
      <c r="G401" s="19">
        <v>28.903430315998428</v>
      </c>
      <c r="H401" s="19">
        <v>255.11080568415633</v>
      </c>
      <c r="J401" s="3"/>
      <c r="K401" s="3"/>
      <c r="L401" s="3"/>
      <c r="M401" s="3"/>
      <c r="N401" s="3"/>
      <c r="O401" s="3"/>
      <c r="Q401" s="11"/>
      <c r="R401" s="11"/>
      <c r="S401" s="11"/>
      <c r="T401" s="11"/>
      <c r="U401" s="11"/>
      <c r="V401" s="11"/>
    </row>
    <row r="402" spans="2:22" x14ac:dyDescent="0.35">
      <c r="B402" t="s">
        <v>14</v>
      </c>
      <c r="C402" s="19">
        <v>14.695821053862177</v>
      </c>
      <c r="D402" s="19">
        <v>43.466030697731306</v>
      </c>
      <c r="E402" s="19">
        <v>9.7548622986911671</v>
      </c>
      <c r="F402" s="19">
        <v>480.94540584244527</v>
      </c>
      <c r="G402" s="19">
        <v>9.2322234789121556</v>
      </c>
      <c r="H402" s="19">
        <v>513.95275472602532</v>
      </c>
      <c r="J402" s="3"/>
      <c r="K402" s="3"/>
      <c r="L402" s="3"/>
      <c r="M402" s="3"/>
      <c r="N402" s="3"/>
      <c r="O402" s="3"/>
      <c r="Q402" s="11"/>
      <c r="R402" s="11"/>
      <c r="S402" s="11"/>
      <c r="T402" s="11"/>
      <c r="U402" s="11"/>
      <c r="V402" s="11"/>
    </row>
    <row r="403" spans="2:22" x14ac:dyDescent="0.35">
      <c r="B403" t="s">
        <v>15</v>
      </c>
      <c r="C403" s="19">
        <v>18.946144593154383</v>
      </c>
      <c r="D403" s="19">
        <v>40.850294548514789</v>
      </c>
      <c r="E403" s="19">
        <v>10.412648239380699</v>
      </c>
      <c r="F403" s="19">
        <v>718.23707600985529</v>
      </c>
      <c r="G403" s="19">
        <v>13.051782731998102</v>
      </c>
      <c r="H403" s="19">
        <v>787.29963836748743</v>
      </c>
      <c r="J403" s="3"/>
      <c r="K403" s="3"/>
      <c r="L403" s="3"/>
      <c r="M403" s="3"/>
      <c r="N403" s="3"/>
      <c r="O403" s="3"/>
      <c r="Q403" s="11"/>
      <c r="R403" s="11"/>
      <c r="S403" s="11"/>
      <c r="T403" s="11"/>
      <c r="U403" s="11"/>
      <c r="V403" s="11"/>
    </row>
    <row r="404" spans="2:22" x14ac:dyDescent="0.35">
      <c r="B404" t="s">
        <v>16</v>
      </c>
      <c r="C404" s="19">
        <v>4.9506486108087602</v>
      </c>
      <c r="D404" s="19">
        <v>43.736206896551721</v>
      </c>
      <c r="E404" s="19">
        <v>10.206903363394918</v>
      </c>
      <c r="F404" s="19">
        <v>725.50642147634733</v>
      </c>
      <c r="G404" s="19">
        <v>11.503442787502694</v>
      </c>
      <c r="H404" s="19">
        <v>678.99018406367861</v>
      </c>
      <c r="J404" s="3"/>
      <c r="K404" s="3"/>
      <c r="L404" s="3"/>
      <c r="M404" s="3"/>
      <c r="N404" s="3"/>
      <c r="O404" s="3"/>
      <c r="Q404" s="11"/>
      <c r="R404" s="11"/>
      <c r="S404" s="11"/>
      <c r="T404" s="11"/>
      <c r="U404" s="11"/>
      <c r="V404" s="11"/>
    </row>
    <row r="405" spans="2:22" x14ac:dyDescent="0.35">
      <c r="B405" t="s">
        <v>17</v>
      </c>
      <c r="C405" s="19">
        <v>3.0858767934976186</v>
      </c>
      <c r="D405" s="19">
        <v>34.533070088845015</v>
      </c>
      <c r="E405" s="19">
        <v>4.996089954894523</v>
      </c>
      <c r="F405" s="19">
        <v>33.615760206855903</v>
      </c>
      <c r="G405" s="19">
        <v>11.314386764837955</v>
      </c>
      <c r="H405" s="19">
        <v>520.08826981623452</v>
      </c>
      <c r="J405" s="3"/>
      <c r="K405" s="3"/>
      <c r="L405" s="3"/>
      <c r="M405" s="3"/>
      <c r="N405" s="3"/>
      <c r="O405" s="3"/>
      <c r="Q405" s="11"/>
      <c r="R405" s="11"/>
      <c r="S405" s="11"/>
      <c r="T405" s="11"/>
      <c r="U405" s="11"/>
      <c r="V405" s="11"/>
    </row>
    <row r="406" spans="2:22" x14ac:dyDescent="0.35">
      <c r="B406" t="s">
        <v>18</v>
      </c>
      <c r="C406" s="19">
        <v>3.368642114429135</v>
      </c>
      <c r="D406" s="19">
        <v>42.884900961612317</v>
      </c>
      <c r="E406" s="19">
        <v>9.9175750992310565</v>
      </c>
      <c r="F406" s="19">
        <v>46.98315873623153</v>
      </c>
      <c r="G406" s="19">
        <v>8.5143963952744883</v>
      </c>
      <c r="H406" s="19">
        <v>753.74174736061173</v>
      </c>
    </row>
    <row r="407" spans="2:22" x14ac:dyDescent="0.35">
      <c r="B407" t="s">
        <v>19</v>
      </c>
      <c r="C407" s="19">
        <v>2.4047388558521181</v>
      </c>
      <c r="D407" s="19">
        <v>36.799942724484019</v>
      </c>
      <c r="E407" s="19">
        <v>9.6908342961551384</v>
      </c>
      <c r="F407" s="19">
        <v>71.908044379392877</v>
      </c>
      <c r="G407" s="19">
        <v>8.4291075886962066</v>
      </c>
      <c r="H407" s="19">
        <v>765.13944816871333</v>
      </c>
    </row>
    <row r="408" spans="2:22" x14ac:dyDescent="0.35">
      <c r="B408" t="s">
        <v>20</v>
      </c>
      <c r="C408" s="19">
        <v>4.0584667305088962</v>
      </c>
      <c r="D408" s="19">
        <v>47.643131515067026</v>
      </c>
      <c r="E408" s="19">
        <v>1.5703189407023606</v>
      </c>
      <c r="F408" s="19">
        <v>224.81694326721029</v>
      </c>
      <c r="G408" s="19">
        <v>0.68414890362228142</v>
      </c>
      <c r="H408" s="19">
        <v>543.78843441466859</v>
      </c>
    </row>
    <row r="409" spans="2:22" x14ac:dyDescent="0.35">
      <c r="B409" t="s">
        <v>21</v>
      </c>
      <c r="C409" s="19">
        <v>1.1747010522351766</v>
      </c>
      <c r="D409" s="19">
        <v>62.771137447234779</v>
      </c>
      <c r="E409" s="19">
        <v>9.2838066424021832</v>
      </c>
      <c r="F409" s="19">
        <v>140.00544128233807</v>
      </c>
      <c r="G409" s="19">
        <v>1.3555422143479561</v>
      </c>
      <c r="H409" s="19">
        <v>395.14339622641512</v>
      </c>
    </row>
    <row r="410" spans="2:22" x14ac:dyDescent="0.35">
      <c r="B410" t="s">
        <v>113</v>
      </c>
      <c r="C410" s="3">
        <v>2.5414289856881918</v>
      </c>
      <c r="D410" s="3">
        <v>33.059941361232681</v>
      </c>
      <c r="E410" s="3">
        <v>2.8243728027020953</v>
      </c>
      <c r="F410" s="3">
        <v>107.22731070610406</v>
      </c>
      <c r="G410" s="3">
        <v>3.5691488774489324</v>
      </c>
      <c r="H410" s="23">
        <v>478.81113675006077</v>
      </c>
    </row>
    <row r="411" spans="2:22" x14ac:dyDescent="0.35">
      <c r="B411" t="s">
        <v>114</v>
      </c>
      <c r="C411" s="3">
        <v>1.7020518055465121</v>
      </c>
      <c r="D411" s="3">
        <v>80.894467864684913</v>
      </c>
      <c r="E411" s="3">
        <v>3.811786918037769</v>
      </c>
      <c r="F411" s="3">
        <v>104.90189144415962</v>
      </c>
      <c r="G411" s="3">
        <v>4.7541896259028302</v>
      </c>
      <c r="H411" s="23">
        <v>406.95963079255085</v>
      </c>
    </row>
    <row r="412" spans="2:22" x14ac:dyDescent="0.35">
      <c r="B412" t="s">
        <v>115</v>
      </c>
      <c r="C412" s="3">
        <v>0.75703095380089658</v>
      </c>
      <c r="D412" s="3">
        <v>61.758556185131347</v>
      </c>
      <c r="E412" s="3">
        <v>2.8598574579871205</v>
      </c>
      <c r="F412" s="3">
        <v>92.186604104810471</v>
      </c>
      <c r="G412" s="3">
        <v>3.927602533073157</v>
      </c>
      <c r="H412" s="23">
        <v>172.20545740220481</v>
      </c>
    </row>
    <row r="413" spans="2:22" x14ac:dyDescent="0.35">
      <c r="B413" t="s">
        <v>116</v>
      </c>
      <c r="C413" s="3">
        <v>0.93675695403206838</v>
      </c>
      <c r="D413" s="3">
        <v>113.59559114711386</v>
      </c>
      <c r="E413" s="3">
        <v>1.8263073956441915</v>
      </c>
      <c r="F413" s="3">
        <v>59.488394462335727</v>
      </c>
      <c r="G413" s="3">
        <v>2.7948036826542491</v>
      </c>
      <c r="H413" s="23">
        <v>148.49141872911071</v>
      </c>
    </row>
  </sheetData>
  <mergeCells count="5">
    <mergeCell ref="B3:F3"/>
    <mergeCell ref="B2:G2"/>
    <mergeCell ref="N179:V179"/>
    <mergeCell ref="P129:W129"/>
    <mergeCell ref="O104:U104"/>
  </mergeCells>
  <pageMargins left="0.7" right="0.7" top="0.75" bottom="0.75" header="0.3" footer="0.3"/>
  <pageSetup orientation="portrait" r:id="rId1"/>
  <drawing r:id="rId2"/>
  <tableParts count="16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W235"/>
  <sheetViews>
    <sheetView tabSelected="1" zoomScaleNormal="100" workbookViewId="0">
      <selection activeCell="S133" sqref="S133"/>
    </sheetView>
  </sheetViews>
  <sheetFormatPr defaultRowHeight="14.5" x14ac:dyDescent="0.35"/>
  <cols>
    <col min="1" max="1" width="10.54296875" customWidth="1"/>
    <col min="2" max="2" width="10.1796875" customWidth="1"/>
    <col min="3" max="3" width="14.7265625" bestFit="1" customWidth="1"/>
    <col min="4" max="4" width="11" customWidth="1"/>
    <col min="5" max="5" width="15.7265625" bestFit="1" customWidth="1"/>
    <col min="6" max="6" width="18.54296875" customWidth="1"/>
    <col min="7" max="7" width="14.7265625" bestFit="1" customWidth="1"/>
  </cols>
  <sheetData>
    <row r="2" spans="1:22" x14ac:dyDescent="0.35">
      <c r="A2" t="s">
        <v>107</v>
      </c>
      <c r="B2" t="s">
        <v>88</v>
      </c>
    </row>
    <row r="3" spans="1:22" ht="14.5" customHeight="1" x14ac:dyDescent="0.35">
      <c r="A3" s="7" t="s">
        <v>89</v>
      </c>
      <c r="M3" s="78"/>
      <c r="N3" s="78"/>
      <c r="O3" s="78"/>
      <c r="P3" s="78"/>
      <c r="Q3" s="78"/>
      <c r="R3" s="78"/>
      <c r="S3" s="78"/>
    </row>
    <row r="4" spans="1:22" x14ac:dyDescent="0.35">
      <c r="I4">
        <v>41</v>
      </c>
    </row>
    <row r="5" spans="1:22" x14ac:dyDescent="0.35">
      <c r="A5" s="3" t="s">
        <v>0</v>
      </c>
      <c r="B5" s="3" t="s">
        <v>1</v>
      </c>
      <c r="C5" s="3" t="s">
        <v>2</v>
      </c>
      <c r="D5" s="3" t="s">
        <v>24</v>
      </c>
      <c r="E5" s="3" t="s">
        <v>3</v>
      </c>
      <c r="F5" s="3" t="s">
        <v>4</v>
      </c>
      <c r="G5" s="3" t="s">
        <v>5</v>
      </c>
    </row>
    <row r="6" spans="1:22" x14ac:dyDescent="0.35">
      <c r="A6" s="3" t="s">
        <v>6</v>
      </c>
      <c r="B6" s="3">
        <v>15.927657285977205</v>
      </c>
      <c r="C6" s="3" t="e">
        <v>#DIV/0!</v>
      </c>
      <c r="D6" s="3">
        <v>16.824338322350087</v>
      </c>
      <c r="E6" s="3">
        <v>3.9492428397164145</v>
      </c>
      <c r="F6" s="3" t="e">
        <v>#DIV/0!</v>
      </c>
      <c r="G6" s="3" t="e">
        <v>#DIV/0!</v>
      </c>
      <c r="J6" s="3"/>
      <c r="K6" s="3"/>
      <c r="L6" s="3"/>
      <c r="M6" s="3"/>
      <c r="N6" s="3"/>
      <c r="O6" s="3"/>
      <c r="Q6" s="11"/>
      <c r="R6" s="11"/>
      <c r="S6" s="11"/>
      <c r="T6" s="11"/>
      <c r="U6" s="11"/>
      <c r="V6" s="11"/>
    </row>
    <row r="7" spans="1:22" x14ac:dyDescent="0.35">
      <c r="A7" s="3" t="s">
        <v>7</v>
      </c>
      <c r="B7" s="3">
        <v>14.458019975662184</v>
      </c>
      <c r="C7" s="3" t="e">
        <v>#DIV/0!</v>
      </c>
      <c r="D7" s="3">
        <v>16.702011052658577</v>
      </c>
      <c r="E7" s="3">
        <v>3.1137858804942145</v>
      </c>
      <c r="F7" s="3">
        <v>9.3088660085736912</v>
      </c>
      <c r="G7" s="3">
        <v>3.1754473642038894</v>
      </c>
      <c r="J7" s="3"/>
      <c r="K7" s="3"/>
      <c r="L7" s="3"/>
      <c r="M7" s="3"/>
      <c r="N7" s="3"/>
      <c r="O7" s="3"/>
      <c r="Q7" s="11"/>
      <c r="R7" s="11"/>
      <c r="S7" s="11"/>
      <c r="T7" s="11"/>
      <c r="U7" s="11"/>
      <c r="V7" s="11"/>
    </row>
    <row r="8" spans="1:22" x14ac:dyDescent="0.35">
      <c r="A8" s="3" t="s">
        <v>8</v>
      </c>
      <c r="B8" s="3">
        <v>20.965885180225008</v>
      </c>
      <c r="C8" s="3">
        <v>1.1773131273099913</v>
      </c>
      <c r="D8" s="3">
        <v>27.379331023835086</v>
      </c>
      <c r="E8" s="3">
        <v>4.2759998426022028</v>
      </c>
      <c r="F8" s="3">
        <v>6.4035719091637073</v>
      </c>
      <c r="G8" s="3">
        <v>3.2009479834309262</v>
      </c>
      <c r="J8" s="3"/>
      <c r="K8" s="3"/>
      <c r="L8" s="3"/>
      <c r="M8" s="3"/>
      <c r="N8" s="3"/>
      <c r="O8" s="3"/>
      <c r="Q8" s="11"/>
      <c r="R8" s="11"/>
      <c r="S8" s="11"/>
      <c r="T8" s="11"/>
      <c r="U8" s="11"/>
      <c r="V8" s="11"/>
    </row>
    <row r="9" spans="1:22" x14ac:dyDescent="0.35">
      <c r="A9" s="3" t="s">
        <v>9</v>
      </c>
      <c r="B9" s="3">
        <v>6.4512284918729277</v>
      </c>
      <c r="C9" s="3">
        <v>1.1527851605363006</v>
      </c>
      <c r="D9" s="3">
        <v>6.653684446612103</v>
      </c>
      <c r="E9" s="3">
        <v>3.9410864520400821</v>
      </c>
      <c r="F9" s="3">
        <v>1.9858422134105491</v>
      </c>
      <c r="G9" s="3">
        <v>3.0807917453718381</v>
      </c>
      <c r="J9" s="3"/>
      <c r="K9" s="3"/>
      <c r="L9" s="3"/>
      <c r="M9" s="3"/>
      <c r="N9" s="3"/>
      <c r="O9" s="3"/>
      <c r="Q9" s="11"/>
      <c r="R9" s="11"/>
      <c r="S9" s="11"/>
      <c r="T9" s="11"/>
      <c r="U9" s="11"/>
      <c r="V9" s="11"/>
    </row>
    <row r="10" spans="1:22" x14ac:dyDescent="0.35">
      <c r="A10" s="3" t="s">
        <v>10</v>
      </c>
      <c r="B10" s="3">
        <v>5.2139657490016127</v>
      </c>
      <c r="C10" s="3">
        <v>1.2239974875993735</v>
      </c>
      <c r="D10" s="3">
        <v>5.9686067123034574</v>
      </c>
      <c r="E10" s="3">
        <v>4.2531027621283659</v>
      </c>
      <c r="F10" s="3">
        <v>3.7531740584661111</v>
      </c>
      <c r="G10" s="3">
        <v>2.9540149632842136</v>
      </c>
      <c r="J10" s="3"/>
      <c r="K10" s="3"/>
      <c r="L10" s="3"/>
      <c r="M10" s="3"/>
      <c r="N10" s="3"/>
      <c r="O10" s="3"/>
      <c r="Q10" s="11"/>
      <c r="R10" s="11"/>
      <c r="S10" s="11"/>
      <c r="T10" s="11"/>
      <c r="U10" s="11"/>
      <c r="V10" s="11"/>
    </row>
    <row r="11" spans="1:22" x14ac:dyDescent="0.35">
      <c r="A11" s="3" t="s">
        <v>11</v>
      </c>
      <c r="B11" s="3">
        <v>5.1700868006217995</v>
      </c>
      <c r="C11" s="3">
        <v>1.0247908698451862</v>
      </c>
      <c r="D11" s="3">
        <v>5.1472288603837253</v>
      </c>
      <c r="E11" s="3">
        <v>4.1782369798817323</v>
      </c>
      <c r="F11" s="3">
        <v>2.9204972730144876</v>
      </c>
      <c r="G11" s="3">
        <v>2.8915637906979077</v>
      </c>
      <c r="J11" s="3"/>
      <c r="K11" s="3"/>
      <c r="L11" s="3"/>
      <c r="M11" s="3"/>
      <c r="N11" s="3"/>
      <c r="O11" s="3"/>
      <c r="Q11" s="11"/>
      <c r="R11" s="11"/>
      <c r="S11" s="11"/>
      <c r="T11" s="11"/>
      <c r="U11" s="11"/>
      <c r="V11" s="11"/>
    </row>
    <row r="12" spans="1:22" x14ac:dyDescent="0.35">
      <c r="A12" s="3" t="s">
        <v>12</v>
      </c>
      <c r="B12" s="3">
        <v>5.2356363666907999</v>
      </c>
      <c r="C12" s="3">
        <v>0.84161608068296678</v>
      </c>
      <c r="D12" s="3">
        <v>5.5001306132400174</v>
      </c>
      <c r="E12" s="3">
        <v>4.0325884271766377</v>
      </c>
      <c r="F12" s="3">
        <v>2.8957784544587137</v>
      </c>
      <c r="G12" s="3">
        <v>2.7553487056389212</v>
      </c>
      <c r="J12" s="3"/>
      <c r="K12" s="3"/>
      <c r="L12" s="3"/>
      <c r="M12" s="3"/>
      <c r="N12" s="3"/>
      <c r="O12" s="3"/>
      <c r="Q12" s="11"/>
      <c r="R12" s="11"/>
      <c r="S12" s="11"/>
      <c r="T12" s="11"/>
      <c r="U12" s="11"/>
      <c r="V12" s="11"/>
    </row>
    <row r="13" spans="1:22" x14ac:dyDescent="0.35">
      <c r="A13" s="3" t="s">
        <v>13</v>
      </c>
      <c r="B13" s="3">
        <v>5.0212102545491391</v>
      </c>
      <c r="C13" s="3">
        <v>0.9073226207136138</v>
      </c>
      <c r="D13" s="3">
        <v>4.234205722578861</v>
      </c>
      <c r="E13" s="3">
        <v>4.3084816854663659</v>
      </c>
      <c r="F13" s="3">
        <v>2.6138876199609515</v>
      </c>
      <c r="G13" s="3">
        <v>2.8621709510517803</v>
      </c>
      <c r="J13" s="3"/>
      <c r="K13" s="3"/>
      <c r="L13" s="3"/>
      <c r="M13" s="3"/>
      <c r="N13" s="3"/>
      <c r="O13" s="3"/>
      <c r="Q13" s="11"/>
      <c r="R13" s="11"/>
      <c r="S13" s="11"/>
      <c r="T13" s="11"/>
      <c r="U13" s="11"/>
      <c r="V13" s="11"/>
    </row>
    <row r="14" spans="1:22" x14ac:dyDescent="0.35">
      <c r="A14" s="3" t="s">
        <v>14</v>
      </c>
      <c r="B14" s="3">
        <v>5.3017840256474793</v>
      </c>
      <c r="C14" s="3">
        <v>1.0796585541389379</v>
      </c>
      <c r="D14" s="3">
        <v>5.3550745435758174</v>
      </c>
      <c r="E14" s="3">
        <v>15.589301053719625</v>
      </c>
      <c r="F14" s="3">
        <v>3.3776068014088221</v>
      </c>
      <c r="G14" s="3">
        <v>2.8367922237646459</v>
      </c>
      <c r="J14" s="3"/>
      <c r="K14" s="3"/>
      <c r="L14" s="3"/>
      <c r="M14" s="3"/>
      <c r="N14" s="3"/>
      <c r="O14" s="3"/>
      <c r="Q14" s="11"/>
      <c r="R14" s="11"/>
      <c r="S14" s="11"/>
      <c r="T14" s="11"/>
      <c r="U14" s="11"/>
      <c r="V14" s="11"/>
    </row>
    <row r="15" spans="1:22" x14ac:dyDescent="0.35">
      <c r="A15" s="3" t="s">
        <v>15</v>
      </c>
      <c r="B15" s="3">
        <v>5.2153756985631183</v>
      </c>
      <c r="C15" s="3">
        <v>0.94846137406712272</v>
      </c>
      <c r="D15" s="3">
        <v>4.4882545956379865</v>
      </c>
      <c r="E15" s="3">
        <v>4.1044708707183073</v>
      </c>
      <c r="F15" s="3">
        <v>4.0038704456353074</v>
      </c>
      <c r="G15" s="3">
        <v>2.8477857914829605</v>
      </c>
      <c r="J15" s="3"/>
      <c r="K15" s="3"/>
      <c r="L15" s="3"/>
      <c r="M15" s="3"/>
      <c r="N15" s="3"/>
      <c r="O15" s="3"/>
      <c r="Q15" s="11"/>
      <c r="R15" s="11"/>
      <c r="S15" s="11"/>
      <c r="T15" s="11"/>
      <c r="U15" s="11"/>
      <c r="V15" s="11"/>
    </row>
    <row r="16" spans="1:22" x14ac:dyDescent="0.35">
      <c r="A16" s="3" t="s">
        <v>16</v>
      </c>
      <c r="B16" s="3">
        <v>5.1566593768108628</v>
      </c>
      <c r="C16" s="3">
        <v>0.86627974958247822</v>
      </c>
      <c r="D16" s="3">
        <v>4.4799886858198636</v>
      </c>
      <c r="E16" s="3">
        <v>6.0222709227224804</v>
      </c>
      <c r="F16" s="3">
        <v>4.0317644616555048</v>
      </c>
      <c r="G16" s="3">
        <v>2.8861157399117254</v>
      </c>
      <c r="J16" s="3"/>
      <c r="K16" s="3"/>
      <c r="L16" s="3"/>
      <c r="M16" s="3"/>
      <c r="N16" s="3"/>
      <c r="O16" s="3"/>
      <c r="Q16" s="11"/>
      <c r="R16" s="11"/>
      <c r="S16" s="11"/>
      <c r="T16" s="11"/>
      <c r="U16" s="11"/>
      <c r="V16" s="11"/>
    </row>
    <row r="17" spans="1:22" x14ac:dyDescent="0.35">
      <c r="A17" s="3" t="s">
        <v>17</v>
      </c>
      <c r="B17" s="3">
        <v>3.2323482022711505</v>
      </c>
      <c r="C17" s="3">
        <v>0.80072600947427297</v>
      </c>
      <c r="D17" s="3">
        <v>3.2295482936853186</v>
      </c>
      <c r="E17" s="3">
        <v>3.6472549217622801</v>
      </c>
      <c r="F17" s="3">
        <v>3.2049594175815348</v>
      </c>
      <c r="G17" s="3">
        <v>2.0656592716967945</v>
      </c>
      <c r="J17" s="3"/>
      <c r="K17" s="3"/>
      <c r="L17" s="3"/>
      <c r="M17" s="3"/>
      <c r="N17" s="3"/>
      <c r="O17" s="3"/>
      <c r="Q17" s="11"/>
      <c r="R17" s="11"/>
      <c r="S17" s="11"/>
      <c r="T17" s="11"/>
      <c r="U17" s="11"/>
      <c r="V17" s="11"/>
    </row>
    <row r="18" spans="1:22" x14ac:dyDescent="0.35">
      <c r="A18" s="3" t="s">
        <v>18</v>
      </c>
      <c r="B18" s="3">
        <v>3.4010264993979349</v>
      </c>
      <c r="C18" s="3">
        <v>1.2574970544474424</v>
      </c>
      <c r="D18" s="3">
        <v>3.2263419324703078</v>
      </c>
      <c r="E18" s="3">
        <v>2.9826686423530164</v>
      </c>
      <c r="F18" s="3">
        <v>2.0360733916693783</v>
      </c>
      <c r="G18" s="3">
        <v>1.2808232882258632</v>
      </c>
      <c r="J18" s="3"/>
      <c r="K18" s="3"/>
      <c r="L18" s="3"/>
      <c r="M18" s="3"/>
      <c r="N18" s="3"/>
      <c r="O18" s="3"/>
      <c r="Q18" s="11"/>
      <c r="R18" s="11"/>
      <c r="S18" s="11"/>
      <c r="T18" s="11"/>
      <c r="U18" s="11"/>
      <c r="V18" s="11"/>
    </row>
    <row r="19" spans="1:22" x14ac:dyDescent="0.35">
      <c r="A19" s="3" t="s">
        <v>19</v>
      </c>
      <c r="B19" s="3">
        <v>3.2444854047648026</v>
      </c>
      <c r="C19" s="3">
        <v>1.3387238792321139</v>
      </c>
      <c r="D19" s="3">
        <v>3.1403771169801775</v>
      </c>
      <c r="E19" s="3">
        <v>2.5831037188287782</v>
      </c>
      <c r="F19" s="3">
        <v>1.852843181024133</v>
      </c>
      <c r="G19" s="3">
        <v>1.2335138769668317</v>
      </c>
      <c r="J19" s="3"/>
      <c r="K19" s="3"/>
      <c r="L19" s="3"/>
      <c r="M19" s="3"/>
      <c r="N19" s="3"/>
      <c r="O19" s="3"/>
      <c r="Q19" s="11"/>
      <c r="R19" s="11"/>
      <c r="S19" s="11"/>
      <c r="T19" s="11"/>
      <c r="U19" s="11"/>
      <c r="V19" s="11"/>
    </row>
    <row r="20" spans="1:22" x14ac:dyDescent="0.35">
      <c r="A20" s="3" t="s">
        <v>20</v>
      </c>
      <c r="B20" s="3">
        <v>3.1873583386029725</v>
      </c>
      <c r="C20" s="3">
        <v>1.3042473746965182</v>
      </c>
      <c r="D20" s="3">
        <v>3.0507309017763364</v>
      </c>
      <c r="E20" s="3">
        <v>2.762437746255213</v>
      </c>
      <c r="F20" s="3">
        <v>1.1508182828489715</v>
      </c>
      <c r="G20" s="3">
        <v>1.1909492614988617</v>
      </c>
      <c r="J20" s="3"/>
      <c r="K20" s="3"/>
      <c r="L20" s="3"/>
      <c r="M20" s="3"/>
      <c r="N20" s="3"/>
      <c r="O20" s="3"/>
      <c r="Q20" s="11"/>
      <c r="R20" s="11"/>
      <c r="S20" s="11"/>
      <c r="T20" s="11"/>
      <c r="U20" s="11"/>
      <c r="V20" s="11"/>
    </row>
    <row r="21" spans="1:22" x14ac:dyDescent="0.35">
      <c r="A21" s="3" t="s">
        <v>21</v>
      </c>
      <c r="B21" s="3">
        <v>2.5971071127995233</v>
      </c>
      <c r="C21" s="3">
        <v>1.2823032522459119</v>
      </c>
      <c r="D21" s="3">
        <v>2.8645613125491498</v>
      </c>
      <c r="E21" s="3">
        <v>2.7657471274744947</v>
      </c>
      <c r="F21" s="3">
        <v>1.623551932199981</v>
      </c>
      <c r="G21" s="3">
        <v>1.1887788196037787</v>
      </c>
      <c r="J21" s="3"/>
      <c r="K21" s="3"/>
      <c r="L21" s="3"/>
      <c r="M21" s="3"/>
      <c r="N21" s="3"/>
      <c r="O21" s="3"/>
      <c r="Q21" s="11"/>
      <c r="R21" s="11"/>
      <c r="S21" s="11"/>
      <c r="T21" s="11"/>
      <c r="U21" s="11"/>
      <c r="V21" s="11"/>
    </row>
    <row r="22" spans="1:22" x14ac:dyDescent="0.35">
      <c r="A22" s="28" t="s">
        <v>113</v>
      </c>
      <c r="B22" s="3">
        <v>2.9849150480378639</v>
      </c>
      <c r="C22" s="3">
        <v>1.7868750474174455</v>
      </c>
      <c r="D22" s="3">
        <v>2.8007674172487085</v>
      </c>
      <c r="E22" s="3">
        <v>2.0575323872338367</v>
      </c>
      <c r="F22" s="3">
        <v>1.9312593480289428</v>
      </c>
      <c r="G22" s="23">
        <v>2.0169086837815384</v>
      </c>
      <c r="J22" s="3"/>
      <c r="K22" s="3"/>
      <c r="L22" s="3"/>
      <c r="M22" s="3"/>
      <c r="N22" s="3"/>
      <c r="O22" s="3"/>
      <c r="Q22" s="11"/>
      <c r="R22" s="11"/>
      <c r="S22" s="11"/>
      <c r="T22" s="11"/>
      <c r="U22" s="11"/>
      <c r="V22" s="11"/>
    </row>
    <row r="23" spans="1:22" x14ac:dyDescent="0.35">
      <c r="A23" s="28" t="s">
        <v>114</v>
      </c>
      <c r="B23" s="3">
        <v>3.8399412804111051</v>
      </c>
      <c r="C23" s="3">
        <v>1.6579855523679667</v>
      </c>
      <c r="D23" s="3">
        <v>2.673154004027698</v>
      </c>
      <c r="E23" s="3">
        <v>2.9246427415088316</v>
      </c>
      <c r="F23" s="3">
        <v>2.487426398952699</v>
      </c>
      <c r="G23" s="23">
        <v>2.1110013095572069</v>
      </c>
      <c r="J23" s="3"/>
      <c r="K23" s="3"/>
      <c r="L23" s="3"/>
      <c r="M23" s="3"/>
      <c r="N23" s="3"/>
      <c r="O23" s="3"/>
      <c r="Q23" s="11"/>
      <c r="R23" s="11"/>
      <c r="S23" s="11"/>
      <c r="T23" s="11"/>
      <c r="U23" s="11"/>
      <c r="V23" s="11"/>
    </row>
    <row r="24" spans="1:22" x14ac:dyDescent="0.35">
      <c r="A24" s="28" t="s">
        <v>115</v>
      </c>
      <c r="B24" s="3">
        <v>3.0338317256726355</v>
      </c>
      <c r="C24" s="3">
        <v>1.6211446437991688</v>
      </c>
      <c r="D24" s="3">
        <v>2.701334135514617</v>
      </c>
      <c r="E24" s="3">
        <v>2.4968135792829447</v>
      </c>
      <c r="F24" s="3">
        <v>1.7062716172237726</v>
      </c>
      <c r="G24" s="23">
        <v>1.966058899663333</v>
      </c>
      <c r="J24" s="3"/>
      <c r="K24" s="3"/>
      <c r="L24" s="3"/>
      <c r="M24" s="3"/>
      <c r="N24" s="3"/>
      <c r="O24" s="3"/>
      <c r="Q24" s="11"/>
      <c r="R24" s="11"/>
      <c r="S24" s="11"/>
      <c r="T24" s="11"/>
      <c r="U24" s="11"/>
      <c r="V24" s="11"/>
    </row>
    <row r="25" spans="1:22" x14ac:dyDescent="0.35">
      <c r="A25" s="28" t="s">
        <v>116</v>
      </c>
      <c r="B25" s="3">
        <v>3.1505838534151209</v>
      </c>
      <c r="C25" s="3">
        <v>1.6754727628714021</v>
      </c>
      <c r="D25" s="3">
        <v>2.7262493910527921</v>
      </c>
      <c r="E25" s="3">
        <v>2.6516568372683218</v>
      </c>
      <c r="F25" s="3">
        <v>1.7062544859273081</v>
      </c>
      <c r="G25" s="23">
        <v>1.9970756149747877</v>
      </c>
      <c r="I25" s="17">
        <v>100</v>
      </c>
      <c r="J25" s="3"/>
      <c r="K25" s="3"/>
      <c r="L25" s="3"/>
      <c r="M25" s="3"/>
      <c r="N25" s="3"/>
      <c r="O25" s="3"/>
      <c r="Q25" s="11"/>
      <c r="R25" s="11"/>
      <c r="S25" s="11"/>
      <c r="T25" s="11"/>
      <c r="U25" s="11"/>
      <c r="V25" s="11"/>
    </row>
    <row r="28" spans="1:22" ht="14.5" customHeight="1" x14ac:dyDescent="0.35">
      <c r="A28" t="s">
        <v>110</v>
      </c>
      <c r="B28" t="s">
        <v>91</v>
      </c>
      <c r="N28" s="78"/>
      <c r="O28" s="78"/>
      <c r="P28" s="78"/>
      <c r="Q28" s="78"/>
      <c r="R28" s="78"/>
      <c r="S28" s="78"/>
    </row>
    <row r="29" spans="1:22" x14ac:dyDescent="0.35">
      <c r="B29" s="7" t="s">
        <v>92</v>
      </c>
    </row>
    <row r="30" spans="1:22" x14ac:dyDescent="0.35">
      <c r="A30" s="11" t="s">
        <v>0</v>
      </c>
      <c r="B30" s="11" t="s">
        <v>1</v>
      </c>
      <c r="C30" s="11" t="s">
        <v>2</v>
      </c>
      <c r="D30" s="11" t="s">
        <v>24</v>
      </c>
      <c r="E30" s="11" t="s">
        <v>3</v>
      </c>
      <c r="F30" s="11" t="s">
        <v>4</v>
      </c>
      <c r="G30" s="11" t="s">
        <v>5</v>
      </c>
      <c r="I30">
        <v>42</v>
      </c>
    </row>
    <row r="31" spans="1:22" x14ac:dyDescent="0.35">
      <c r="A31" t="s">
        <v>6</v>
      </c>
      <c r="B31" s="3">
        <v>4.0700538934530526</v>
      </c>
      <c r="C31" s="3" t="e">
        <v>#DIV/0!</v>
      </c>
      <c r="D31" s="3">
        <v>12.132183965953471</v>
      </c>
      <c r="E31" s="3">
        <v>19.559465404494812</v>
      </c>
      <c r="F31" s="3" t="e">
        <v>#DIV/0!</v>
      </c>
      <c r="G31" s="3" t="e">
        <v>#DIV/0!</v>
      </c>
      <c r="J31" s="3"/>
      <c r="K31" s="3"/>
      <c r="L31" s="3"/>
      <c r="M31" s="3"/>
      <c r="N31" s="3"/>
      <c r="O31" s="3"/>
      <c r="Q31" s="11"/>
      <c r="R31" s="11"/>
      <c r="S31" s="11"/>
      <c r="T31" s="11"/>
      <c r="U31" s="11"/>
      <c r="V31" s="11"/>
    </row>
    <row r="32" spans="1:22" x14ac:dyDescent="0.35">
      <c r="A32" t="s">
        <v>7</v>
      </c>
      <c r="B32" s="3">
        <v>4.7250052367585695</v>
      </c>
      <c r="C32" s="3" t="e">
        <v>#DIV/0!</v>
      </c>
      <c r="D32" s="3">
        <v>12.020059402173372</v>
      </c>
      <c r="E32" s="3">
        <v>15.456848748622503</v>
      </c>
      <c r="F32" s="3">
        <v>5.9859507031547539</v>
      </c>
      <c r="G32" s="3">
        <v>23.389891507885253</v>
      </c>
      <c r="J32" s="3"/>
      <c r="K32" s="3"/>
      <c r="L32" s="3"/>
      <c r="M32" s="3"/>
      <c r="N32" s="3"/>
      <c r="O32" s="3"/>
      <c r="Q32" s="11"/>
      <c r="R32" s="11"/>
      <c r="S32" s="11"/>
      <c r="T32" s="11"/>
      <c r="U32" s="11"/>
      <c r="V32" s="11"/>
    </row>
    <row r="33" spans="1:22" x14ac:dyDescent="0.35">
      <c r="A33" t="s">
        <v>8</v>
      </c>
      <c r="B33" s="3">
        <v>8.4323489267681087</v>
      </c>
      <c r="C33" s="3">
        <v>9.6217524621572714</v>
      </c>
      <c r="D33" s="3">
        <v>14.830576260695297</v>
      </c>
      <c r="E33" s="3">
        <v>15.206406136552808</v>
      </c>
      <c r="F33" s="3">
        <v>8.0072282464856848</v>
      </c>
      <c r="G33" s="3">
        <v>19.779618668314882</v>
      </c>
      <c r="J33" s="3"/>
      <c r="K33" s="3"/>
      <c r="L33" s="3"/>
      <c r="M33" s="3"/>
      <c r="N33" s="3"/>
      <c r="O33" s="3"/>
      <c r="Q33" s="11"/>
      <c r="R33" s="11"/>
      <c r="S33" s="11"/>
      <c r="T33" s="11"/>
      <c r="U33" s="11"/>
      <c r="V33" s="11"/>
    </row>
    <row r="34" spans="1:22" x14ac:dyDescent="0.35">
      <c r="A34" t="s">
        <v>9</v>
      </c>
      <c r="B34" s="3">
        <v>9.4808110926375697</v>
      </c>
      <c r="C34" s="3">
        <v>9.0555648292539743</v>
      </c>
      <c r="D34" s="3">
        <v>33.239200406924788</v>
      </c>
      <c r="E34" s="3">
        <v>13.877228802585734</v>
      </c>
      <c r="F34" s="3">
        <v>9.9777688571293375</v>
      </c>
      <c r="G34" s="3">
        <v>13.203821812340022</v>
      </c>
      <c r="J34" s="3"/>
      <c r="K34" s="3"/>
      <c r="L34" s="3"/>
      <c r="M34" s="3"/>
      <c r="N34" s="3"/>
      <c r="O34" s="3"/>
      <c r="Q34" s="11"/>
      <c r="R34" s="11"/>
      <c r="S34" s="11"/>
      <c r="T34" s="11"/>
      <c r="U34" s="11"/>
      <c r="V34" s="11"/>
    </row>
    <row r="35" spans="1:22" x14ac:dyDescent="0.35">
      <c r="A35" t="s">
        <v>10</v>
      </c>
      <c r="B35" s="3">
        <v>8.6603573608061382</v>
      </c>
      <c r="C35" s="3">
        <v>6.4764804042138389</v>
      </c>
      <c r="D35" s="3">
        <v>29.273642247020241</v>
      </c>
      <c r="E35" s="3">
        <v>15.724585969344851</v>
      </c>
      <c r="F35" s="3">
        <v>8.2936344090292362</v>
      </c>
      <c r="G35" s="3">
        <v>11.749466310182594</v>
      </c>
      <c r="J35" s="3"/>
      <c r="K35" s="3"/>
      <c r="L35" s="3"/>
      <c r="M35" s="3"/>
      <c r="N35" s="3"/>
      <c r="O35" s="3"/>
      <c r="Q35" s="11"/>
      <c r="R35" s="11"/>
      <c r="S35" s="11"/>
      <c r="T35" s="11"/>
      <c r="U35" s="11"/>
      <c r="V35" s="11"/>
    </row>
    <row r="36" spans="1:22" x14ac:dyDescent="0.35">
      <c r="A36" t="s">
        <v>11</v>
      </c>
      <c r="B36" s="3">
        <v>6.8967673307989186</v>
      </c>
      <c r="C36" s="3">
        <v>5.5748553145910948</v>
      </c>
      <c r="D36" s="3">
        <v>23.16659014202417</v>
      </c>
      <c r="E36" s="3">
        <v>12.054241812641433</v>
      </c>
      <c r="F36" s="3">
        <v>7.2001019802321613</v>
      </c>
      <c r="G36" s="3">
        <v>11.146372379301164</v>
      </c>
      <c r="J36" s="3"/>
      <c r="K36" s="3"/>
      <c r="L36" s="3"/>
      <c r="M36" s="3"/>
      <c r="N36" s="3"/>
      <c r="O36" s="3"/>
      <c r="Q36" s="11"/>
      <c r="R36" s="11"/>
      <c r="S36" s="11"/>
      <c r="T36" s="11"/>
      <c r="U36" s="11"/>
      <c r="V36" s="11"/>
    </row>
    <row r="37" spans="1:22" x14ac:dyDescent="0.35">
      <c r="A37" t="s">
        <v>12</v>
      </c>
      <c r="B37" s="3">
        <v>6.6276548576677152</v>
      </c>
      <c r="C37" s="3">
        <v>3.3358978984083452</v>
      </c>
      <c r="D37" s="3">
        <v>24.846286489301118</v>
      </c>
      <c r="E37" s="3">
        <v>20.532203020129323</v>
      </c>
      <c r="F37" s="3">
        <v>9.6681262963816543</v>
      </c>
      <c r="G37" s="3">
        <v>12.750862622559803</v>
      </c>
      <c r="J37" s="3"/>
      <c r="K37" s="3"/>
      <c r="L37" s="3"/>
      <c r="M37" s="3"/>
      <c r="N37" s="3"/>
      <c r="O37" s="3"/>
      <c r="Q37" s="11"/>
      <c r="R37" s="11"/>
      <c r="S37" s="11"/>
      <c r="T37" s="11"/>
      <c r="U37" s="11"/>
      <c r="V37" s="11"/>
    </row>
    <row r="38" spans="1:22" x14ac:dyDescent="0.35">
      <c r="A38" t="s">
        <v>13</v>
      </c>
      <c r="B38" s="3">
        <v>7.1374343731366459</v>
      </c>
      <c r="C38" s="3">
        <v>4.1012612545207885</v>
      </c>
      <c r="D38" s="3">
        <v>23.92948921383654</v>
      </c>
      <c r="E38" s="3">
        <v>22.162735840587441</v>
      </c>
      <c r="F38" s="3">
        <v>7.5680933831699733</v>
      </c>
      <c r="G38" s="3">
        <v>14.035573243146263</v>
      </c>
      <c r="J38" s="3"/>
      <c r="K38" s="3"/>
      <c r="L38" s="3"/>
      <c r="M38" s="3"/>
      <c r="N38" s="3"/>
      <c r="O38" s="3"/>
      <c r="Q38" s="11"/>
      <c r="R38" s="11"/>
      <c r="S38" s="11"/>
      <c r="T38" s="11"/>
      <c r="U38" s="11"/>
      <c r="V38" s="11"/>
    </row>
    <row r="39" spans="1:22" x14ac:dyDescent="0.35">
      <c r="A39" t="s">
        <v>14</v>
      </c>
      <c r="B39" s="3">
        <v>6.6578343790862045</v>
      </c>
      <c r="C39" s="3">
        <v>3.2911444556527538</v>
      </c>
      <c r="D39" s="3">
        <v>23.814133061199211</v>
      </c>
      <c r="E39" s="3">
        <v>23.73678358284856</v>
      </c>
      <c r="F39" s="3">
        <v>5.9134200581375733</v>
      </c>
      <c r="G39" s="3">
        <v>12.928537717030922</v>
      </c>
      <c r="J39" s="3"/>
      <c r="K39" s="3"/>
      <c r="L39" s="3"/>
      <c r="M39" s="3"/>
      <c r="N39" s="3"/>
      <c r="O39" s="3"/>
      <c r="Q39" s="11"/>
      <c r="R39" s="11"/>
      <c r="S39" s="11"/>
      <c r="T39" s="11"/>
      <c r="U39" s="11"/>
      <c r="V39" s="11"/>
    </row>
    <row r="40" spans="1:22" x14ac:dyDescent="0.35">
      <c r="A40" t="s">
        <v>15</v>
      </c>
      <c r="B40" s="3">
        <v>5.8260639354285795</v>
      </c>
      <c r="C40" s="3">
        <v>3.5365161679187005</v>
      </c>
      <c r="D40" s="3">
        <v>22.41644109064557</v>
      </c>
      <c r="E40" s="3">
        <v>19.695009512676741</v>
      </c>
      <c r="F40" s="3">
        <v>7.5585247388775683</v>
      </c>
      <c r="G40" s="3">
        <v>10.786142684095235</v>
      </c>
      <c r="J40" s="3"/>
      <c r="K40" s="3"/>
      <c r="L40" s="3"/>
      <c r="M40" s="3"/>
      <c r="N40" s="3"/>
      <c r="O40" s="3"/>
      <c r="Q40" s="11"/>
      <c r="R40" s="11"/>
      <c r="S40" s="11"/>
      <c r="T40" s="11"/>
      <c r="U40" s="11"/>
      <c r="V40" s="11"/>
    </row>
    <row r="41" spans="1:22" x14ac:dyDescent="0.35">
      <c r="A41" t="s">
        <v>16</v>
      </c>
      <c r="B41" s="3">
        <v>11.324927909348613</v>
      </c>
      <c r="C41" s="3">
        <v>3.9208333800718149</v>
      </c>
      <c r="D41" s="3">
        <v>20.085679048855066</v>
      </c>
      <c r="E41" s="3">
        <v>16.946514796767676</v>
      </c>
      <c r="F41" s="3">
        <v>10.4369573208558</v>
      </c>
      <c r="G41" s="3">
        <v>9.8374618722107456</v>
      </c>
      <c r="J41" s="3"/>
      <c r="K41" s="3"/>
      <c r="L41" s="3"/>
      <c r="M41" s="3"/>
      <c r="N41" s="3"/>
      <c r="O41" s="3"/>
      <c r="Q41" s="11"/>
      <c r="R41" s="11"/>
      <c r="S41" s="11"/>
      <c r="T41" s="11"/>
      <c r="U41" s="11"/>
      <c r="V41" s="11"/>
    </row>
    <row r="42" spans="1:22" x14ac:dyDescent="0.35">
      <c r="A42" t="s">
        <v>17</v>
      </c>
      <c r="B42" s="3">
        <v>8.7349136256161373</v>
      </c>
      <c r="C42" s="3">
        <v>4.8014036774559221</v>
      </c>
      <c r="D42" s="3">
        <v>20.694279807593098</v>
      </c>
      <c r="E42" s="3">
        <v>18.266032601199694</v>
      </c>
      <c r="F42" s="3">
        <v>13.4014763317511</v>
      </c>
      <c r="G42" s="3">
        <v>10.569401380269092</v>
      </c>
      <c r="J42" s="3"/>
      <c r="K42" s="3"/>
      <c r="L42" s="3"/>
      <c r="M42" s="3"/>
      <c r="N42" s="3"/>
      <c r="O42" s="3"/>
      <c r="Q42" s="11"/>
      <c r="R42" s="11"/>
      <c r="S42" s="11"/>
      <c r="T42" s="11"/>
      <c r="U42" s="11"/>
      <c r="V42" s="11"/>
    </row>
    <row r="43" spans="1:22" x14ac:dyDescent="0.35">
      <c r="A43" t="s">
        <v>18</v>
      </c>
      <c r="B43" s="3">
        <v>7.5167592949211537</v>
      </c>
      <c r="C43" s="3">
        <v>4.5052615489259757</v>
      </c>
      <c r="D43" s="3">
        <v>20.749994348598864</v>
      </c>
      <c r="E43" s="3">
        <v>9.325421810265988</v>
      </c>
      <c r="F43" s="3">
        <v>7.7792026570005088</v>
      </c>
      <c r="G43" s="3">
        <v>5.462780978049131</v>
      </c>
      <c r="J43" s="3"/>
      <c r="K43" s="3"/>
      <c r="L43" s="3"/>
      <c r="M43" s="3"/>
      <c r="N43" s="3"/>
      <c r="O43" s="3"/>
      <c r="Q43" s="11"/>
      <c r="R43" s="11"/>
      <c r="S43" s="11"/>
      <c r="T43" s="11"/>
      <c r="U43" s="11"/>
      <c r="V43" s="11"/>
    </row>
    <row r="44" spans="1:22" x14ac:dyDescent="0.35">
      <c r="A44" t="s">
        <v>19</v>
      </c>
      <c r="B44" s="3">
        <v>6.8902180771524639</v>
      </c>
      <c r="C44" s="3">
        <v>4.8432779869413904</v>
      </c>
      <c r="D44" s="3">
        <v>20.711141539869317</v>
      </c>
      <c r="E44" s="3">
        <v>14.802670845943556</v>
      </c>
      <c r="F44" s="3">
        <v>7.6921126853014163</v>
      </c>
      <c r="G44" s="3">
        <v>4.7080547292672579</v>
      </c>
      <c r="J44" s="3"/>
      <c r="K44" s="3"/>
      <c r="L44" s="3"/>
      <c r="M44" s="3"/>
      <c r="N44" s="3"/>
      <c r="O44" s="3"/>
      <c r="Q44" s="11"/>
      <c r="R44" s="11"/>
      <c r="S44" s="11"/>
      <c r="T44" s="11"/>
      <c r="U44" s="11"/>
      <c r="V44" s="11"/>
    </row>
    <row r="45" spans="1:22" x14ac:dyDescent="0.35">
      <c r="A45" t="s">
        <v>20</v>
      </c>
      <c r="B45" s="3">
        <v>8.9755156749677774</v>
      </c>
      <c r="C45" s="3">
        <v>5.6043573847020696</v>
      </c>
      <c r="D45" s="3">
        <v>18.95365585079016</v>
      </c>
      <c r="E45" s="3">
        <v>15.438613503970888</v>
      </c>
      <c r="F45" s="3">
        <v>3.6428539775432833</v>
      </c>
      <c r="G45" s="3">
        <v>5.0851375098943246</v>
      </c>
      <c r="J45" s="3"/>
      <c r="K45" s="3"/>
      <c r="L45" s="3"/>
      <c r="M45" s="3"/>
      <c r="N45" s="3"/>
      <c r="O45" s="3"/>
      <c r="Q45" s="11"/>
      <c r="R45" s="11"/>
      <c r="S45" s="11"/>
      <c r="T45" s="11"/>
      <c r="U45" s="11"/>
      <c r="V45" s="11"/>
    </row>
    <row r="46" spans="1:22" x14ac:dyDescent="0.35">
      <c r="A46" t="s">
        <v>21</v>
      </c>
      <c r="B46" s="3">
        <v>10.262647049138053</v>
      </c>
      <c r="C46" s="3">
        <v>6.2430492406872915</v>
      </c>
      <c r="D46" s="3">
        <v>19.951737784609623</v>
      </c>
      <c r="E46" s="3">
        <v>16.032017884089488</v>
      </c>
      <c r="F46" s="3">
        <v>7.2644906154884641</v>
      </c>
      <c r="G46" s="3">
        <v>5.2288973936340666</v>
      </c>
      <c r="J46" s="3"/>
      <c r="K46" s="3"/>
      <c r="L46" s="3"/>
      <c r="M46" s="3"/>
      <c r="N46" s="3"/>
      <c r="O46" s="3"/>
      <c r="Q46" s="11"/>
      <c r="R46" s="11"/>
      <c r="S46" s="11"/>
      <c r="T46" s="11"/>
      <c r="U46" s="11"/>
      <c r="V46" s="11"/>
    </row>
    <row r="47" spans="1:22" x14ac:dyDescent="0.35">
      <c r="A47" t="s">
        <v>113</v>
      </c>
      <c r="B47" s="3">
        <v>7.8846473350196566</v>
      </c>
      <c r="C47" s="3">
        <v>7.9458934054203318</v>
      </c>
      <c r="D47" s="3">
        <v>19.936820828092589</v>
      </c>
      <c r="E47" s="3">
        <v>21.135091073946853</v>
      </c>
      <c r="F47" s="3">
        <v>30.486710484421803</v>
      </c>
      <c r="G47" s="46">
        <v>8.4692884517151104</v>
      </c>
      <c r="J47" s="3"/>
      <c r="K47" s="3"/>
      <c r="L47" s="3"/>
      <c r="M47" s="3"/>
      <c r="N47" s="3"/>
      <c r="O47" s="3"/>
      <c r="Q47" s="11"/>
      <c r="R47" s="11"/>
      <c r="S47" s="11"/>
      <c r="T47" s="11"/>
      <c r="U47" s="11"/>
      <c r="V47" s="11"/>
    </row>
    <row r="48" spans="1:22" x14ac:dyDescent="0.35">
      <c r="A48" t="s">
        <v>114</v>
      </c>
      <c r="B48" s="3">
        <v>7.7491976830724489</v>
      </c>
      <c r="C48" s="3">
        <v>7.5740047037298988</v>
      </c>
      <c r="D48" s="3">
        <v>19.197513766557986</v>
      </c>
      <c r="E48" s="3">
        <v>17.406168415805944</v>
      </c>
      <c r="F48" s="3">
        <v>9.7539088098832138</v>
      </c>
      <c r="G48" s="46">
        <v>11.664083032426129</v>
      </c>
      <c r="J48" s="3"/>
      <c r="K48" s="3"/>
      <c r="L48" s="3"/>
      <c r="M48" s="3"/>
      <c r="N48" s="3"/>
      <c r="O48" s="3"/>
      <c r="Q48" s="11"/>
      <c r="R48" s="11"/>
      <c r="S48" s="11"/>
      <c r="T48" s="11"/>
      <c r="U48" s="11"/>
      <c r="V48" s="11"/>
    </row>
    <row r="49" spans="1:22" x14ac:dyDescent="0.35">
      <c r="A49" t="s">
        <v>115</v>
      </c>
      <c r="B49" s="3">
        <v>8.2339347541314183</v>
      </c>
      <c r="C49" s="3">
        <v>7.5937730364220677</v>
      </c>
      <c r="D49" s="3">
        <v>19.164779166498946</v>
      </c>
      <c r="E49" s="3">
        <v>14.060791456814044</v>
      </c>
      <c r="F49" s="3">
        <v>10.552513551744285</v>
      </c>
      <c r="G49" s="46">
        <v>9.4968523946818593</v>
      </c>
      <c r="J49" s="3"/>
      <c r="K49" s="3"/>
      <c r="L49" s="3"/>
      <c r="M49" s="3"/>
      <c r="N49" s="3"/>
      <c r="O49" s="3"/>
      <c r="Q49" s="11"/>
      <c r="R49" s="11"/>
      <c r="S49" s="11"/>
      <c r="T49" s="11"/>
      <c r="U49" s="11"/>
      <c r="V49" s="11"/>
    </row>
    <row r="50" spans="1:22" x14ac:dyDescent="0.35">
      <c r="A50" t="s">
        <v>116</v>
      </c>
      <c r="B50" s="3">
        <v>9.2906587259714204</v>
      </c>
      <c r="C50" s="3">
        <v>8.1467804267349404</v>
      </c>
      <c r="D50" s="3">
        <v>19.261972842471277</v>
      </c>
      <c r="E50" s="3">
        <v>15.289115963887664</v>
      </c>
      <c r="F50" s="3">
        <v>12.753204662301492</v>
      </c>
      <c r="G50" s="46">
        <v>7.5852817537011132</v>
      </c>
      <c r="J50" s="3"/>
      <c r="K50" s="3"/>
      <c r="L50" s="3"/>
      <c r="M50" s="3"/>
      <c r="N50" s="3"/>
      <c r="O50" s="3"/>
      <c r="Q50" s="11"/>
      <c r="R50" s="11"/>
      <c r="S50" s="11"/>
      <c r="T50" s="11"/>
      <c r="U50" s="11"/>
      <c r="V50" s="11"/>
    </row>
    <row r="51" spans="1:22" x14ac:dyDescent="0.35">
      <c r="B51" s="3"/>
      <c r="C51" s="3"/>
      <c r="D51" s="3"/>
      <c r="E51" s="3"/>
      <c r="F51" s="3"/>
      <c r="G51" s="3"/>
      <c r="J51" s="3"/>
      <c r="K51" s="3"/>
      <c r="L51" s="3"/>
      <c r="M51" s="3"/>
      <c r="N51" s="3"/>
      <c r="O51" s="3"/>
      <c r="Q51" s="11"/>
      <c r="R51" s="11"/>
      <c r="S51" s="11"/>
      <c r="T51" s="11"/>
      <c r="U51" s="11"/>
      <c r="V51" s="11"/>
    </row>
    <row r="52" spans="1:22" x14ac:dyDescent="0.35">
      <c r="C52">
        <v>100</v>
      </c>
    </row>
    <row r="53" spans="1:22" x14ac:dyDescent="0.35">
      <c r="A53" t="s">
        <v>140</v>
      </c>
    </row>
    <row r="54" spans="1:22" x14ac:dyDescent="0.35">
      <c r="A54" t="s">
        <v>94</v>
      </c>
    </row>
    <row r="55" spans="1:22" ht="14.5" customHeight="1" x14ac:dyDescent="0.35">
      <c r="A55" s="7" t="s">
        <v>119</v>
      </c>
      <c r="M55" s="78" t="s">
        <v>139</v>
      </c>
      <c r="N55" s="78"/>
      <c r="O55" s="78"/>
      <c r="P55" s="78"/>
      <c r="Q55" s="78"/>
      <c r="R55" s="78"/>
      <c r="S55" s="78"/>
    </row>
    <row r="56" spans="1:22" x14ac:dyDescent="0.35">
      <c r="A56" s="2"/>
    </row>
    <row r="57" spans="1:22" ht="15" thickBot="1" x14ac:dyDescent="0.4">
      <c r="A57" s="20" t="s">
        <v>0</v>
      </c>
      <c r="B57" s="20" t="s">
        <v>1</v>
      </c>
      <c r="C57" s="20" t="s">
        <v>2</v>
      </c>
      <c r="D57" s="20" t="s">
        <v>24</v>
      </c>
      <c r="E57" s="20" t="s">
        <v>3</v>
      </c>
      <c r="F57" s="20" t="s">
        <v>4</v>
      </c>
      <c r="G57" s="20" t="s">
        <v>5</v>
      </c>
    </row>
    <row r="58" spans="1:22" x14ac:dyDescent="0.35">
      <c r="A58" s="3" t="s">
        <v>6</v>
      </c>
      <c r="B58" s="3">
        <v>11.959314518006074</v>
      </c>
      <c r="C58" s="3" t="e">
        <v>#DIV/0!</v>
      </c>
      <c r="D58" s="3">
        <v>30.296599198052554</v>
      </c>
      <c r="E58" s="3">
        <v>12.538023673783979</v>
      </c>
      <c r="F58" s="3" t="e">
        <v>#DIV/0!</v>
      </c>
      <c r="G58" s="3" t="e">
        <v>#DIV/0!</v>
      </c>
      <c r="I58">
        <v>43</v>
      </c>
      <c r="J58" s="3"/>
      <c r="K58" s="3"/>
      <c r="L58" s="3"/>
      <c r="M58" s="3"/>
      <c r="N58" s="3"/>
      <c r="O58" s="3"/>
      <c r="Q58" s="11"/>
      <c r="R58" s="11"/>
      <c r="S58" s="11"/>
      <c r="T58" s="11"/>
      <c r="U58" s="11"/>
      <c r="V58" s="11"/>
    </row>
    <row r="59" spans="1:22" x14ac:dyDescent="0.35">
      <c r="A59" s="3" t="s">
        <v>7</v>
      </c>
      <c r="B59" s="3">
        <v>8.3895040783305461</v>
      </c>
      <c r="C59" s="3" t="e">
        <v>#DIV/0!</v>
      </c>
      <c r="D59" s="3">
        <v>18.673528890120799</v>
      </c>
      <c r="E59" s="3">
        <v>12.012705317617764</v>
      </c>
      <c r="F59" s="3">
        <v>6.4749656509095619</v>
      </c>
      <c r="G59" s="3">
        <v>13.040673447423773</v>
      </c>
      <c r="J59" s="3"/>
      <c r="K59" s="3"/>
      <c r="L59" s="3"/>
      <c r="M59" s="3"/>
      <c r="N59" s="3"/>
      <c r="O59" s="3"/>
      <c r="Q59" s="11"/>
      <c r="R59" s="11"/>
      <c r="S59" s="11"/>
      <c r="T59" s="11"/>
      <c r="U59" s="11"/>
      <c r="V59" s="11"/>
    </row>
    <row r="60" spans="1:22" x14ac:dyDescent="0.35">
      <c r="A60" s="3" t="s">
        <v>8</v>
      </c>
      <c r="B60" s="3">
        <v>10.972568368595081</v>
      </c>
      <c r="C60" s="3">
        <v>16.417254094151378</v>
      </c>
      <c r="D60" s="3">
        <v>44.201838829300904</v>
      </c>
      <c r="E60" s="3">
        <v>10.469727074771603</v>
      </c>
      <c r="F60" s="3">
        <v>8.4390126407002715</v>
      </c>
      <c r="G60" s="3">
        <v>18.191327640830906</v>
      </c>
      <c r="J60" s="3"/>
      <c r="K60" s="3"/>
      <c r="L60" s="3"/>
      <c r="M60" s="3"/>
      <c r="N60" s="3"/>
      <c r="O60" s="3"/>
      <c r="Q60" s="11"/>
      <c r="R60" s="11"/>
      <c r="S60" s="11"/>
      <c r="T60" s="11"/>
      <c r="U60" s="11"/>
      <c r="V60" s="11"/>
    </row>
    <row r="61" spans="1:22" x14ac:dyDescent="0.35">
      <c r="A61" s="3" t="s">
        <v>9</v>
      </c>
      <c r="B61" s="3">
        <v>10.612567347119263</v>
      </c>
      <c r="C61" s="3">
        <v>12.170773576387456</v>
      </c>
      <c r="D61" s="3">
        <v>47.804692233300635</v>
      </c>
      <c r="E61" s="3">
        <v>10.20326509466282</v>
      </c>
      <c r="F61" s="3">
        <v>9.1012504119377411</v>
      </c>
      <c r="G61" s="3">
        <v>14.652302384266394</v>
      </c>
      <c r="J61" s="3"/>
      <c r="K61" s="3"/>
      <c r="L61" s="3"/>
      <c r="M61" s="3"/>
      <c r="N61" s="3"/>
      <c r="O61" s="3"/>
      <c r="Q61" s="11"/>
      <c r="R61" s="11"/>
      <c r="S61" s="11"/>
      <c r="T61" s="11"/>
      <c r="U61" s="11"/>
      <c r="V61" s="11"/>
    </row>
    <row r="62" spans="1:22" x14ac:dyDescent="0.35">
      <c r="A62" s="3" t="s">
        <v>10</v>
      </c>
      <c r="B62" s="3">
        <v>13.047150433625252</v>
      </c>
      <c r="C62" s="3">
        <v>13.610230144327797</v>
      </c>
      <c r="D62" s="3">
        <v>39.557622823424175</v>
      </c>
      <c r="E62" s="3">
        <v>9.4513094908448885</v>
      </c>
      <c r="F62" s="3">
        <v>9.1220804572408518</v>
      </c>
      <c r="G62" s="3">
        <v>15.682486229961631</v>
      </c>
      <c r="J62" s="3"/>
      <c r="K62" s="3"/>
      <c r="L62" s="3"/>
      <c r="M62" s="3"/>
      <c r="N62" s="3"/>
      <c r="O62" s="3"/>
      <c r="Q62" s="11"/>
      <c r="R62" s="11"/>
      <c r="S62" s="11"/>
      <c r="T62" s="11"/>
      <c r="U62" s="11"/>
      <c r="V62" s="11"/>
    </row>
    <row r="63" spans="1:22" x14ac:dyDescent="0.35">
      <c r="A63" s="3" t="s">
        <v>11</v>
      </c>
      <c r="B63" s="3">
        <v>10.167673687662253</v>
      </c>
      <c r="C63" s="3">
        <v>9.7123104085361316</v>
      </c>
      <c r="D63" s="3">
        <v>41.623434057858418</v>
      </c>
      <c r="E63" s="3">
        <v>12.908115122299563</v>
      </c>
      <c r="F63" s="3">
        <v>8.7831445549866185</v>
      </c>
      <c r="G63" s="3">
        <v>14.338576767894429</v>
      </c>
      <c r="J63" s="3"/>
      <c r="K63" s="3"/>
      <c r="L63" s="3"/>
      <c r="M63" s="3"/>
      <c r="N63" s="3"/>
      <c r="O63" s="3"/>
      <c r="Q63" s="11"/>
      <c r="R63" s="11"/>
      <c r="S63" s="11"/>
      <c r="T63" s="11"/>
      <c r="U63" s="11"/>
      <c r="V63" s="11"/>
    </row>
    <row r="64" spans="1:22" x14ac:dyDescent="0.35">
      <c r="A64" s="3" t="s">
        <v>12</v>
      </c>
      <c r="B64" s="3">
        <v>13.380678550773636</v>
      </c>
      <c r="C64" s="3">
        <v>10.129224030037546</v>
      </c>
      <c r="D64" s="3">
        <v>31.428113564324857</v>
      </c>
      <c r="E64" s="3">
        <v>11.290015994350707</v>
      </c>
      <c r="F64" s="3">
        <v>17.924292304151614</v>
      </c>
      <c r="G64" s="3">
        <v>22.001967869442041</v>
      </c>
      <c r="J64" s="3"/>
      <c r="K64" s="3"/>
      <c r="L64" s="3"/>
      <c r="M64" s="3"/>
      <c r="N64" s="3"/>
      <c r="O64" s="3"/>
      <c r="Q64" s="11"/>
      <c r="R64" s="11"/>
      <c r="S64" s="11"/>
      <c r="T64" s="11"/>
      <c r="U64" s="11"/>
      <c r="V64" s="11"/>
    </row>
    <row r="65" spans="1:22" x14ac:dyDescent="0.35">
      <c r="A65" s="3" t="s">
        <v>13</v>
      </c>
      <c r="B65" s="3">
        <v>13.461991455405798</v>
      </c>
      <c r="C65" s="3">
        <v>9.2686421050118195</v>
      </c>
      <c r="D65" s="3">
        <v>25.983224655200981</v>
      </c>
      <c r="E65" s="3">
        <v>18.501146009848657</v>
      </c>
      <c r="F65" s="3">
        <v>9.689898638825607</v>
      </c>
      <c r="G65" s="3">
        <v>32.77841338986542</v>
      </c>
      <c r="J65" s="3"/>
      <c r="K65" s="3"/>
      <c r="L65" s="3"/>
      <c r="M65" s="3"/>
      <c r="N65" s="3"/>
      <c r="O65" s="3"/>
      <c r="Q65" s="11"/>
      <c r="R65" s="11"/>
      <c r="S65" s="11"/>
      <c r="T65" s="11"/>
      <c r="U65" s="11"/>
      <c r="V65" s="11"/>
    </row>
    <row r="66" spans="1:22" x14ac:dyDescent="0.35">
      <c r="A66" s="3" t="s">
        <v>14</v>
      </c>
      <c r="B66" s="3">
        <v>13.33087377009822</v>
      </c>
      <c r="C66" s="3">
        <v>12.957030931200523</v>
      </c>
      <c r="D66" s="3">
        <v>41.053808221000224</v>
      </c>
      <c r="E66" s="3">
        <v>13.39200767866831</v>
      </c>
      <c r="F66" s="3">
        <v>6.3402463660142789</v>
      </c>
      <c r="G66" s="3">
        <v>45.549191527625432</v>
      </c>
      <c r="J66" s="3"/>
      <c r="K66" s="3"/>
      <c r="L66" s="3"/>
      <c r="M66" s="3"/>
      <c r="N66" s="3"/>
      <c r="O66" s="3"/>
      <c r="Q66" s="11"/>
      <c r="R66" s="11"/>
      <c r="S66" s="11"/>
      <c r="T66" s="11"/>
      <c r="U66" s="11"/>
      <c r="V66" s="11"/>
    </row>
    <row r="67" spans="1:22" x14ac:dyDescent="0.35">
      <c r="A67" s="3" t="s">
        <v>15</v>
      </c>
      <c r="B67" s="3">
        <v>13.266995987957033</v>
      </c>
      <c r="C67" s="3">
        <v>11.719180852237214</v>
      </c>
      <c r="D67" s="3">
        <v>36.286992307023226</v>
      </c>
      <c r="E67" s="3">
        <v>22.348435046156485</v>
      </c>
      <c r="F67" s="3">
        <v>11.139868875399083</v>
      </c>
      <c r="G67" s="3">
        <v>20.951388016935262</v>
      </c>
      <c r="J67" s="3"/>
      <c r="K67" s="3"/>
      <c r="L67" s="3"/>
      <c r="M67" s="3"/>
      <c r="N67" s="3"/>
      <c r="O67" s="3"/>
      <c r="Q67" s="11"/>
      <c r="R67" s="11"/>
      <c r="S67" s="11"/>
      <c r="T67" s="11"/>
      <c r="U67" s="11"/>
      <c r="V67" s="11"/>
    </row>
    <row r="68" spans="1:22" x14ac:dyDescent="0.35">
      <c r="A68" s="3" t="s">
        <v>16</v>
      </c>
      <c r="B68" s="3">
        <v>11.482102744085559</v>
      </c>
      <c r="C68" s="3">
        <v>10.981365042702141</v>
      </c>
      <c r="D68" s="3">
        <v>29.373776118550865</v>
      </c>
      <c r="E68" s="3">
        <v>5.1477909039142293</v>
      </c>
      <c r="F68" s="3">
        <v>7.9010695507505879</v>
      </c>
      <c r="G68" s="3">
        <v>1.0729502639388033</v>
      </c>
      <c r="J68" s="3"/>
      <c r="K68" s="3"/>
      <c r="L68" s="3"/>
      <c r="M68" s="3"/>
      <c r="N68" s="3"/>
      <c r="O68" s="3"/>
      <c r="Q68" s="11"/>
      <c r="R68" s="11"/>
      <c r="S68" s="11"/>
      <c r="T68" s="11"/>
      <c r="U68" s="11"/>
      <c r="V68" s="11"/>
    </row>
    <row r="69" spans="1:22" x14ac:dyDescent="0.35">
      <c r="A69" s="3" t="s">
        <v>17</v>
      </c>
      <c r="B69" s="3">
        <v>8.1476437105740782</v>
      </c>
      <c r="C69" s="3">
        <v>11.755209817557859</v>
      </c>
      <c r="D69" s="3">
        <v>31.467920925686872</v>
      </c>
      <c r="E69" s="3">
        <v>1.8079326068913424</v>
      </c>
      <c r="F69" s="3">
        <v>9.5022601023939579</v>
      </c>
      <c r="G69" s="3">
        <v>1.4315505117743381</v>
      </c>
      <c r="J69" s="3"/>
      <c r="K69" s="3"/>
      <c r="L69" s="3"/>
      <c r="M69" s="3"/>
      <c r="N69" s="3"/>
      <c r="O69" s="3"/>
      <c r="Q69" s="11"/>
      <c r="R69" s="11"/>
      <c r="S69" s="11"/>
      <c r="T69" s="11"/>
      <c r="U69" s="11"/>
      <c r="V69" s="11"/>
    </row>
    <row r="70" spans="1:22" x14ac:dyDescent="0.35">
      <c r="A70" s="3" t="s">
        <v>18</v>
      </c>
      <c r="B70" s="3">
        <v>7.5847364533000299</v>
      </c>
      <c r="C70" s="3">
        <v>13.637802663700233</v>
      </c>
      <c r="D70" s="3">
        <v>25.966550401449052</v>
      </c>
      <c r="E70" s="3">
        <v>6.2473127589025186</v>
      </c>
      <c r="F70" s="3">
        <v>8.2583460542793272</v>
      </c>
      <c r="G70" s="3">
        <v>1.172904978740162</v>
      </c>
      <c r="J70" s="3"/>
      <c r="K70" s="3"/>
      <c r="L70" s="3"/>
      <c r="M70" s="3"/>
      <c r="N70" s="3"/>
      <c r="O70" s="3"/>
      <c r="Q70" s="11"/>
      <c r="R70" s="11"/>
      <c r="S70" s="11"/>
      <c r="T70" s="11"/>
      <c r="U70" s="11"/>
      <c r="V70" s="11"/>
    </row>
    <row r="71" spans="1:22" x14ac:dyDescent="0.35">
      <c r="A71" s="3" t="s">
        <v>19</v>
      </c>
      <c r="B71" s="3">
        <v>6.1530639057333278</v>
      </c>
      <c r="C71" s="3">
        <v>10.82094184556173</v>
      </c>
      <c r="D71" s="3">
        <v>24.206975714946733</v>
      </c>
      <c r="E71" s="3">
        <v>9.8339635600239479</v>
      </c>
      <c r="F71" s="3">
        <v>8.4995189123196848</v>
      </c>
      <c r="G71" s="3">
        <v>0.40047485980838982</v>
      </c>
      <c r="J71" s="3"/>
      <c r="K71" s="3"/>
      <c r="L71" s="3"/>
      <c r="M71" s="3"/>
      <c r="N71" s="3"/>
      <c r="O71" s="3"/>
      <c r="Q71" s="11"/>
      <c r="R71" s="11"/>
      <c r="S71" s="11"/>
      <c r="T71" s="11"/>
      <c r="U71" s="11"/>
      <c r="V71" s="11"/>
    </row>
    <row r="72" spans="1:22" x14ac:dyDescent="0.35">
      <c r="A72" s="3" t="s">
        <v>20</v>
      </c>
      <c r="B72" s="3">
        <v>6.6433132623657158</v>
      </c>
      <c r="C72" s="3">
        <v>12.61707057405799</v>
      </c>
      <c r="D72" s="3">
        <v>25.424441140518319</v>
      </c>
      <c r="E72" s="3">
        <v>10.594257334738662</v>
      </c>
      <c r="F72" s="3">
        <v>4.1699320822994821</v>
      </c>
      <c r="G72" s="3">
        <v>0.49779257818597766</v>
      </c>
      <c r="J72" s="3"/>
      <c r="K72" s="3"/>
      <c r="L72" s="3"/>
      <c r="M72" s="3"/>
      <c r="N72" s="3"/>
      <c r="O72" s="3"/>
      <c r="Q72" s="11"/>
      <c r="R72" s="11"/>
      <c r="S72" s="11"/>
      <c r="T72" s="11"/>
      <c r="U72" s="11"/>
      <c r="V72" s="11"/>
    </row>
    <row r="73" spans="1:22" x14ac:dyDescent="0.35">
      <c r="A73" s="3" t="s">
        <v>21</v>
      </c>
      <c r="B73" s="3">
        <v>5.902650360811811</v>
      </c>
      <c r="C73" s="3">
        <v>11.101716542072312</v>
      </c>
      <c r="D73" s="3">
        <v>26.398794163043704</v>
      </c>
      <c r="E73" s="3">
        <v>10.406280015442109</v>
      </c>
      <c r="F73" s="3">
        <v>8.9613114492773356</v>
      </c>
      <c r="G73" s="3">
        <v>0.59893755053377962</v>
      </c>
      <c r="J73" s="3"/>
      <c r="K73" s="3"/>
      <c r="L73" s="3"/>
      <c r="M73" s="3"/>
      <c r="N73" s="3"/>
      <c r="O73" s="3"/>
      <c r="Q73" s="11"/>
      <c r="R73" s="11"/>
      <c r="S73" s="11"/>
      <c r="T73" s="11"/>
      <c r="U73" s="11"/>
      <c r="V73" s="11"/>
    </row>
    <row r="74" spans="1:22" x14ac:dyDescent="0.35">
      <c r="A74" s="28" t="s">
        <v>113</v>
      </c>
      <c r="B74" s="47">
        <v>7.6276298309330759</v>
      </c>
      <c r="C74" s="47">
        <v>20.690292828384919</v>
      </c>
      <c r="D74" s="47">
        <v>19.420487648541471</v>
      </c>
      <c r="E74" s="47">
        <v>10.684106431279671</v>
      </c>
      <c r="F74" s="47">
        <v>7.3158515281679977</v>
      </c>
      <c r="G74" s="46">
        <v>0.64699142628331463</v>
      </c>
      <c r="J74" s="3"/>
      <c r="K74" s="3"/>
      <c r="L74" s="3"/>
      <c r="M74" s="3"/>
      <c r="N74" s="3"/>
      <c r="O74" s="3"/>
      <c r="Q74" s="11"/>
      <c r="R74" s="11"/>
      <c r="S74" s="11"/>
      <c r="T74" s="11"/>
      <c r="U74" s="11"/>
      <c r="V74" s="11"/>
    </row>
    <row r="75" spans="1:22" x14ac:dyDescent="0.35">
      <c r="A75" s="28" t="s">
        <v>114</v>
      </c>
      <c r="B75" s="47">
        <v>7.324781402304029</v>
      </c>
      <c r="C75" s="47">
        <v>20.359041166558566</v>
      </c>
      <c r="D75" s="47">
        <v>19.128213683073248</v>
      </c>
      <c r="E75" s="47">
        <v>14.420012980782801</v>
      </c>
      <c r="F75" s="47">
        <v>9.3387586016240096</v>
      </c>
      <c r="G75" s="46">
        <v>0.44636144803647204</v>
      </c>
      <c r="J75" s="3"/>
      <c r="K75" s="3"/>
      <c r="L75" s="3"/>
      <c r="M75" s="3"/>
      <c r="N75" s="3"/>
      <c r="O75" s="3"/>
      <c r="Q75" s="11"/>
      <c r="R75" s="11"/>
      <c r="S75" s="11"/>
      <c r="T75" s="11"/>
      <c r="U75" s="11"/>
      <c r="V75" s="11"/>
    </row>
    <row r="76" spans="1:22" x14ac:dyDescent="0.35">
      <c r="A76" s="28" t="s">
        <v>115</v>
      </c>
      <c r="B76" s="47">
        <v>7.048968297959461</v>
      </c>
      <c r="C76" s="47">
        <v>19.445456313652823</v>
      </c>
      <c r="D76" s="47">
        <v>18.91617719645015</v>
      </c>
      <c r="E76" s="47">
        <v>9.8804062635191574</v>
      </c>
      <c r="F76" s="47">
        <v>8.9179485057539676</v>
      </c>
      <c r="G76" s="46">
        <v>0.51515047683136039</v>
      </c>
      <c r="J76" s="3"/>
      <c r="K76" s="3"/>
      <c r="L76" s="3"/>
      <c r="M76" s="3"/>
      <c r="N76" s="3"/>
      <c r="O76" s="3"/>
      <c r="Q76" s="11"/>
      <c r="R76" s="11"/>
      <c r="S76" s="11"/>
      <c r="T76" s="11"/>
      <c r="U76" s="11"/>
      <c r="V76" s="11"/>
    </row>
    <row r="77" spans="1:22" x14ac:dyDescent="0.35">
      <c r="A77" s="28" t="s">
        <v>116</v>
      </c>
      <c r="B77" s="47">
        <v>7.341922733499227</v>
      </c>
      <c r="C77" s="47">
        <v>19.849785603798665</v>
      </c>
      <c r="D77" s="47">
        <v>20.747360842243637</v>
      </c>
      <c r="E77" s="47">
        <v>9.7821179077199965</v>
      </c>
      <c r="F77" s="47">
        <v>8.2254840581237474</v>
      </c>
      <c r="G77" s="46">
        <v>0.67742818276004668</v>
      </c>
    </row>
    <row r="80" spans="1:22" x14ac:dyDescent="0.35">
      <c r="A80" t="s">
        <v>172</v>
      </c>
    </row>
    <row r="81" spans="1:22" ht="15.5" x14ac:dyDescent="0.35">
      <c r="A81" t="s">
        <v>96</v>
      </c>
      <c r="P81" s="51" t="s">
        <v>138</v>
      </c>
    </row>
    <row r="82" spans="1:22" x14ac:dyDescent="0.35">
      <c r="A82" s="7" t="s">
        <v>97</v>
      </c>
    </row>
    <row r="83" spans="1:22" x14ac:dyDescent="0.35">
      <c r="A83" s="3" t="s">
        <v>0</v>
      </c>
      <c r="B83" s="3" t="s">
        <v>1</v>
      </c>
      <c r="C83" s="3" t="s">
        <v>2</v>
      </c>
      <c r="D83" s="3" t="s">
        <v>24</v>
      </c>
      <c r="E83" s="3" t="s">
        <v>3</v>
      </c>
      <c r="F83" s="3" t="s">
        <v>4</v>
      </c>
      <c r="G83" s="3" t="s">
        <v>5</v>
      </c>
      <c r="I83">
        <v>44</v>
      </c>
    </row>
    <row r="84" spans="1:22" x14ac:dyDescent="0.35">
      <c r="A84" s="3" t="s">
        <v>6</v>
      </c>
      <c r="B84" s="3">
        <v>0.41614817271811877</v>
      </c>
      <c r="C84" s="3" t="e">
        <v>#DIV/0!</v>
      </c>
      <c r="D84" s="3">
        <v>2.3415041442191504</v>
      </c>
      <c r="E84" s="3">
        <v>1.6155712455322289</v>
      </c>
      <c r="F84" s="3" t="e">
        <v>#DIV/0!</v>
      </c>
      <c r="G84" s="3" t="e">
        <v>#DIV/0!</v>
      </c>
      <c r="J84" s="3"/>
      <c r="K84" s="3"/>
      <c r="L84" s="3"/>
      <c r="M84" s="3"/>
      <c r="N84" s="3"/>
      <c r="O84" s="3"/>
      <c r="Q84" s="11"/>
      <c r="R84" s="11"/>
      <c r="S84" s="11"/>
      <c r="T84" s="11"/>
      <c r="U84" s="11"/>
      <c r="V84" s="11"/>
    </row>
    <row r="85" spans="1:22" x14ac:dyDescent="0.35">
      <c r="A85" s="3" t="s">
        <v>7</v>
      </c>
      <c r="B85" s="3">
        <v>0.32238331874009818</v>
      </c>
      <c r="C85" s="3" t="e">
        <v>#DIV/0!</v>
      </c>
      <c r="D85" s="3">
        <v>1.9384940811096023</v>
      </c>
      <c r="E85" s="3">
        <v>0.7310631622729975</v>
      </c>
      <c r="F85" s="3">
        <v>1.8459325798566388</v>
      </c>
      <c r="G85" s="3">
        <v>0.59450143998889649</v>
      </c>
      <c r="J85" s="3"/>
      <c r="K85" s="3"/>
      <c r="L85" s="3"/>
      <c r="M85" s="3"/>
      <c r="N85" s="3"/>
      <c r="O85" s="3"/>
      <c r="Q85" s="11"/>
      <c r="R85" s="11"/>
      <c r="S85" s="11"/>
      <c r="T85" s="11"/>
      <c r="U85" s="11"/>
      <c r="V85" s="11"/>
    </row>
    <row r="86" spans="1:22" x14ac:dyDescent="0.35">
      <c r="A86" s="3" t="s">
        <v>8</v>
      </c>
      <c r="B86" s="3">
        <v>1.3039353194898229</v>
      </c>
      <c r="C86" s="3">
        <v>1.4088626568514131</v>
      </c>
      <c r="D86" s="3">
        <v>2.0522620915482519</v>
      </c>
      <c r="E86" s="3">
        <v>0.78996304623006419</v>
      </c>
      <c r="F86" s="3">
        <v>1.9968577847677791</v>
      </c>
      <c r="G86" s="3">
        <v>0.62730823914519007</v>
      </c>
      <c r="J86" s="3"/>
      <c r="K86" s="3"/>
      <c r="L86" s="3"/>
      <c r="M86" s="3"/>
      <c r="N86" s="3"/>
      <c r="O86" s="3"/>
      <c r="Q86" s="11"/>
      <c r="R86" s="11"/>
      <c r="S86" s="11"/>
      <c r="T86" s="11"/>
      <c r="U86" s="11"/>
      <c r="V86" s="11"/>
    </row>
    <row r="87" spans="1:22" x14ac:dyDescent="0.35">
      <c r="A87" s="3" t="s">
        <v>9</v>
      </c>
      <c r="B87" s="3">
        <v>1.7395928254199384</v>
      </c>
      <c r="C87" s="3">
        <v>1.2950275346670248</v>
      </c>
      <c r="D87" s="3">
        <v>1.2354442988122847</v>
      </c>
      <c r="E87" s="3">
        <v>0.7954426888206203</v>
      </c>
      <c r="F87" s="3">
        <v>1.8049021723157279</v>
      </c>
      <c r="G87" s="3">
        <v>0.70952095111253533</v>
      </c>
      <c r="J87" s="3"/>
      <c r="K87" s="3"/>
      <c r="L87" s="3"/>
      <c r="M87" s="3"/>
      <c r="N87" s="3"/>
      <c r="O87" s="3"/>
      <c r="Q87" s="11"/>
      <c r="R87" s="11"/>
      <c r="S87" s="11"/>
      <c r="T87" s="11"/>
      <c r="U87" s="11"/>
      <c r="V87" s="11"/>
    </row>
    <row r="88" spans="1:22" x14ac:dyDescent="0.35">
      <c r="A88" s="3" t="s">
        <v>10</v>
      </c>
      <c r="B88" s="3">
        <v>1.1209495897269641</v>
      </c>
      <c r="C88" s="3">
        <v>1.2769639456414943</v>
      </c>
      <c r="D88" s="3">
        <v>1.1078149270361775</v>
      </c>
      <c r="E88" s="3">
        <v>0.75725759431211892</v>
      </c>
      <c r="F88" s="3">
        <v>1.6293923086364903</v>
      </c>
      <c r="G88" s="3">
        <v>0.66627000912227419</v>
      </c>
      <c r="J88" s="3"/>
      <c r="K88" s="3"/>
      <c r="L88" s="3"/>
      <c r="M88" s="3"/>
      <c r="N88" s="3"/>
      <c r="O88" s="3"/>
      <c r="Q88" s="11"/>
      <c r="R88" s="11"/>
      <c r="S88" s="11"/>
      <c r="T88" s="11"/>
      <c r="U88" s="11"/>
      <c r="V88" s="11"/>
    </row>
    <row r="89" spans="1:22" x14ac:dyDescent="0.35">
      <c r="A89" s="3" t="s">
        <v>11</v>
      </c>
      <c r="B89" s="3">
        <v>1.2803111740306776</v>
      </c>
      <c r="C89" s="3">
        <v>1.0514462151664488</v>
      </c>
      <c r="D89" s="3">
        <v>1.0214104203578547</v>
      </c>
      <c r="E89" s="3">
        <v>0.66757593923319258</v>
      </c>
      <c r="F89" s="3">
        <v>1.5358490371746369</v>
      </c>
      <c r="G89" s="3">
        <v>0.67702545775496858</v>
      </c>
      <c r="J89" s="3"/>
      <c r="K89" s="3"/>
      <c r="L89" s="3"/>
      <c r="M89" s="3"/>
      <c r="N89" s="3"/>
      <c r="O89" s="3"/>
      <c r="Q89" s="11"/>
      <c r="R89" s="11"/>
      <c r="S89" s="11"/>
      <c r="T89" s="11"/>
      <c r="U89" s="11"/>
      <c r="V89" s="11"/>
    </row>
    <row r="90" spans="1:22" x14ac:dyDescent="0.35">
      <c r="A90" s="3" t="s">
        <v>12</v>
      </c>
      <c r="B90" s="3">
        <v>1.1385039768151783</v>
      </c>
      <c r="C90" s="3">
        <v>0.87940405271809041</v>
      </c>
      <c r="D90" s="3">
        <v>0.96454934290771976</v>
      </c>
      <c r="E90" s="3">
        <v>0.5430044724336841</v>
      </c>
      <c r="F90" s="3">
        <v>1.4229188860143052</v>
      </c>
      <c r="G90" s="3">
        <v>0.53504896766703069</v>
      </c>
      <c r="J90" s="3"/>
      <c r="K90" s="3"/>
      <c r="L90" s="3"/>
      <c r="M90" s="3"/>
      <c r="N90" s="3"/>
      <c r="O90" s="3"/>
      <c r="Q90" s="11"/>
      <c r="R90" s="11"/>
      <c r="S90" s="11"/>
      <c r="T90" s="11"/>
      <c r="U90" s="11"/>
      <c r="V90" s="11"/>
    </row>
    <row r="91" spans="1:22" x14ac:dyDescent="0.35">
      <c r="A91" s="3" t="s">
        <v>13</v>
      </c>
      <c r="B91" s="3">
        <v>1.2076703305097043</v>
      </c>
      <c r="C91" s="3">
        <v>1.0597986826456638</v>
      </c>
      <c r="D91" s="3">
        <v>0.94253742096765503</v>
      </c>
      <c r="E91" s="3">
        <v>0.82947588137209005</v>
      </c>
      <c r="F91" s="3">
        <v>1.4914210991714167</v>
      </c>
      <c r="G91" s="3">
        <v>0.58587813708715342</v>
      </c>
      <c r="J91" s="3"/>
      <c r="K91" s="3"/>
      <c r="L91" s="3"/>
      <c r="M91" s="3"/>
      <c r="N91" s="3"/>
      <c r="O91" s="3"/>
      <c r="Q91" s="11"/>
      <c r="R91" s="11"/>
      <c r="S91" s="11"/>
      <c r="T91" s="11"/>
      <c r="U91" s="11"/>
      <c r="V91" s="11"/>
    </row>
    <row r="92" spans="1:22" x14ac:dyDescent="0.35">
      <c r="A92" s="3" t="s">
        <v>14</v>
      </c>
      <c r="B92" s="3">
        <v>1.2058274700303215</v>
      </c>
      <c r="C92" s="3">
        <v>1.2000445255680028</v>
      </c>
      <c r="D92" s="3">
        <v>0.85019789330066753</v>
      </c>
      <c r="E92" s="3">
        <v>0.67855107279991289</v>
      </c>
      <c r="F92" s="3">
        <v>2.1834510938865268</v>
      </c>
      <c r="G92" s="3">
        <v>0.58894124077464016</v>
      </c>
      <c r="J92" s="3"/>
      <c r="K92" s="3"/>
      <c r="L92" s="3"/>
      <c r="M92" s="3"/>
      <c r="N92" s="3"/>
      <c r="O92" s="3"/>
      <c r="Q92" s="11"/>
      <c r="R92" s="11"/>
      <c r="S92" s="11"/>
      <c r="T92" s="11"/>
      <c r="U92" s="11"/>
      <c r="V92" s="11"/>
    </row>
    <row r="93" spans="1:22" x14ac:dyDescent="0.35">
      <c r="A93" s="3" t="s">
        <v>15</v>
      </c>
      <c r="B93" s="3">
        <v>1.133594287167258</v>
      </c>
      <c r="C93" s="3">
        <v>0.91182776631416051</v>
      </c>
      <c r="D93" s="3">
        <v>0.8460550009620007</v>
      </c>
      <c r="E93" s="3">
        <v>0.69891595084188474</v>
      </c>
      <c r="F93" s="3">
        <v>1.5135805090580006</v>
      </c>
      <c r="G93" s="3">
        <v>0.62559726673826821</v>
      </c>
      <c r="J93" s="3"/>
      <c r="K93" s="3"/>
      <c r="L93" s="3"/>
      <c r="M93" s="3"/>
      <c r="N93" s="3"/>
      <c r="O93" s="3"/>
      <c r="Q93" s="11"/>
      <c r="R93" s="11"/>
      <c r="S93" s="11"/>
      <c r="T93" s="11"/>
      <c r="U93" s="11"/>
      <c r="V93" s="11"/>
    </row>
    <row r="94" spans="1:22" x14ac:dyDescent="0.35">
      <c r="A94" s="3" t="s">
        <v>16</v>
      </c>
      <c r="B94" s="3">
        <v>1.381604002299667</v>
      </c>
      <c r="C94" s="3">
        <v>0.84313471150916586</v>
      </c>
      <c r="D94" s="3">
        <v>0.84825108403765703</v>
      </c>
      <c r="E94" s="3">
        <v>0.71274722257108802</v>
      </c>
      <c r="F94" s="3">
        <v>1.5390015075016115</v>
      </c>
      <c r="G94" s="3">
        <v>0.69728636332698068</v>
      </c>
      <c r="J94" s="3"/>
      <c r="K94" s="3"/>
      <c r="L94" s="3"/>
      <c r="M94" s="3"/>
      <c r="N94" s="3"/>
      <c r="O94" s="3"/>
      <c r="Q94" s="11"/>
      <c r="R94" s="11"/>
      <c r="S94" s="11"/>
      <c r="T94" s="11"/>
      <c r="U94" s="11"/>
      <c r="V94" s="11"/>
    </row>
    <row r="95" spans="1:22" x14ac:dyDescent="0.35">
      <c r="A95" s="3" t="s">
        <v>17</v>
      </c>
      <c r="B95" s="3">
        <v>0.71958598801576579</v>
      </c>
      <c r="C95" s="3">
        <v>0.17332292522985018</v>
      </c>
      <c r="D95" s="3">
        <v>0.86298801926207847</v>
      </c>
      <c r="E95" s="3">
        <v>0.55623190778720699</v>
      </c>
      <c r="F95" s="3">
        <v>0.8427183115141984</v>
      </c>
      <c r="G95" s="3">
        <v>0.53338721617755924</v>
      </c>
      <c r="J95" s="3"/>
      <c r="K95" s="3"/>
      <c r="L95" s="3"/>
      <c r="M95" s="3"/>
      <c r="N95" s="3"/>
      <c r="O95" s="3"/>
      <c r="Q95" s="11"/>
      <c r="R95" s="11"/>
      <c r="S95" s="11"/>
      <c r="T95" s="11"/>
      <c r="U95" s="11"/>
      <c r="V95" s="11"/>
    </row>
    <row r="96" spans="1:22" x14ac:dyDescent="0.35">
      <c r="A96" s="3" t="s">
        <v>18</v>
      </c>
      <c r="B96" s="3">
        <v>0.96272167933405717</v>
      </c>
      <c r="C96" s="3">
        <v>0.52519375553621694</v>
      </c>
      <c r="D96" s="3">
        <v>0.84416356673762805</v>
      </c>
      <c r="E96" s="3">
        <v>0.34546722340565167</v>
      </c>
      <c r="F96" s="3">
        <v>0.79782637094949582</v>
      </c>
      <c r="G96" s="3">
        <v>0.49553180021596088</v>
      </c>
      <c r="J96" s="3"/>
      <c r="K96" s="3"/>
      <c r="L96" s="3"/>
      <c r="M96" s="3"/>
      <c r="N96" s="3"/>
      <c r="O96" s="3"/>
      <c r="Q96" s="11"/>
      <c r="R96" s="11"/>
      <c r="S96" s="11"/>
      <c r="T96" s="11"/>
      <c r="U96" s="11"/>
      <c r="V96" s="11"/>
    </row>
    <row r="97" spans="1:22" x14ac:dyDescent="0.35">
      <c r="A97" s="3" t="s">
        <v>19</v>
      </c>
      <c r="B97" s="3">
        <v>0.90412245682201486</v>
      </c>
      <c r="C97" s="3">
        <v>0.4951396756899224</v>
      </c>
      <c r="D97" s="3">
        <v>0.74407603960842283</v>
      </c>
      <c r="E97" s="3">
        <v>0.37111035304195278</v>
      </c>
      <c r="F97" s="3">
        <v>0.77340966748800188</v>
      </c>
      <c r="G97" s="3">
        <v>0.45807004517839039</v>
      </c>
      <c r="J97" s="3"/>
      <c r="K97" s="3"/>
      <c r="L97" s="3"/>
      <c r="M97" s="3"/>
      <c r="N97" s="3"/>
      <c r="O97" s="3"/>
      <c r="Q97" s="11"/>
      <c r="R97" s="11"/>
      <c r="S97" s="11"/>
      <c r="T97" s="11"/>
      <c r="U97" s="11"/>
      <c r="V97" s="11"/>
    </row>
    <row r="98" spans="1:22" x14ac:dyDescent="0.35">
      <c r="A98" s="3" t="s">
        <v>20</v>
      </c>
      <c r="B98" s="3">
        <v>0.80123778539711921</v>
      </c>
      <c r="C98" s="3">
        <v>0.48593638195040284</v>
      </c>
      <c r="D98" s="3">
        <v>0.73500195123312639</v>
      </c>
      <c r="E98" s="3">
        <v>0.513783770685313</v>
      </c>
      <c r="F98" s="3">
        <v>0.99999999999999989</v>
      </c>
      <c r="G98" s="3">
        <v>0.48895524503064192</v>
      </c>
      <c r="J98" s="3"/>
      <c r="K98" s="3"/>
      <c r="L98" s="3"/>
      <c r="M98" s="3"/>
      <c r="N98" s="3"/>
      <c r="O98" s="3"/>
      <c r="Q98" s="11"/>
      <c r="R98" s="11"/>
      <c r="S98" s="11"/>
      <c r="T98" s="11"/>
      <c r="U98" s="11"/>
      <c r="V98" s="11"/>
    </row>
    <row r="99" spans="1:22" x14ac:dyDescent="0.35">
      <c r="A99" s="3" t="s">
        <v>21</v>
      </c>
      <c r="B99" s="3">
        <v>0.70607976356160651</v>
      </c>
      <c r="C99" s="3">
        <v>0.49314318446901834</v>
      </c>
      <c r="D99" s="3">
        <v>0.72094321642047021</v>
      </c>
      <c r="E99" s="3">
        <v>0.53487120457958659</v>
      </c>
      <c r="F99" s="3">
        <v>1.0000000000000002</v>
      </c>
      <c r="G99" s="3">
        <v>0.51296116251725798</v>
      </c>
      <c r="J99" s="3"/>
      <c r="K99" s="3"/>
      <c r="L99" s="3"/>
      <c r="M99" s="3"/>
      <c r="N99" s="3"/>
      <c r="O99" s="3"/>
      <c r="Q99" s="11"/>
      <c r="R99" s="11"/>
      <c r="S99" s="11"/>
      <c r="T99" s="11"/>
      <c r="U99" s="11"/>
      <c r="V99" s="11"/>
    </row>
    <row r="100" spans="1:22" x14ac:dyDescent="0.35">
      <c r="A100" s="28" t="s">
        <v>113</v>
      </c>
      <c r="B100" s="30">
        <v>0.76701971085188247</v>
      </c>
      <c r="C100" s="30">
        <v>0.6312336803732167</v>
      </c>
      <c r="D100" s="30">
        <v>0.72238175626440004</v>
      </c>
      <c r="E100" s="30">
        <v>0.58813895212349054</v>
      </c>
      <c r="F100" s="30">
        <v>0.65489949714809281</v>
      </c>
      <c r="G100" s="23">
        <v>0.50356849888151523</v>
      </c>
      <c r="J100" s="3"/>
      <c r="K100" s="3"/>
      <c r="L100" s="3"/>
      <c r="M100" s="3"/>
      <c r="N100" s="3"/>
      <c r="O100" s="3"/>
      <c r="Q100" s="11"/>
      <c r="R100" s="11"/>
      <c r="S100" s="11"/>
      <c r="T100" s="11"/>
      <c r="U100" s="11"/>
      <c r="V100" s="11"/>
    </row>
    <row r="101" spans="1:22" x14ac:dyDescent="0.35">
      <c r="A101" s="28" t="s">
        <v>114</v>
      </c>
      <c r="B101" s="30">
        <v>0.76994103392603153</v>
      </c>
      <c r="C101" s="30">
        <v>0.56530172504230969</v>
      </c>
      <c r="D101" s="30">
        <v>0.71407157442309788</v>
      </c>
      <c r="E101" s="30">
        <v>0.24318270889379232</v>
      </c>
      <c r="F101" s="30">
        <v>0.77947334821528225</v>
      </c>
      <c r="G101" s="23">
        <v>0.42874492268092734</v>
      </c>
      <c r="J101" s="3"/>
      <c r="K101" s="3"/>
      <c r="L101" s="3"/>
      <c r="M101" s="3"/>
      <c r="N101" s="3"/>
      <c r="O101" s="3"/>
      <c r="Q101" s="11"/>
      <c r="R101" s="11"/>
      <c r="S101" s="11"/>
      <c r="T101" s="11"/>
      <c r="U101" s="11"/>
      <c r="V101" s="11"/>
    </row>
    <row r="102" spans="1:22" x14ac:dyDescent="0.35">
      <c r="A102" s="28" t="s">
        <v>115</v>
      </c>
      <c r="B102" s="30">
        <v>0.64537304824997943</v>
      </c>
      <c r="C102" s="30">
        <v>0.54620334715513952</v>
      </c>
      <c r="D102" s="30">
        <v>0.73504438663126903</v>
      </c>
      <c r="E102" s="30">
        <v>0.34025812466843386</v>
      </c>
      <c r="F102" s="30">
        <v>0.80389989181079913</v>
      </c>
      <c r="G102" s="23">
        <v>0.47045135393792442</v>
      </c>
      <c r="J102" s="3"/>
      <c r="K102" s="3"/>
      <c r="L102" s="3"/>
      <c r="M102" s="3"/>
      <c r="N102" s="3"/>
      <c r="O102" s="3"/>
      <c r="Q102" s="11"/>
      <c r="R102" s="11"/>
      <c r="S102" s="11"/>
      <c r="T102" s="11"/>
      <c r="U102" s="11"/>
      <c r="V102" s="11"/>
    </row>
    <row r="103" spans="1:22" x14ac:dyDescent="0.35">
      <c r="A103" s="28" t="s">
        <v>116</v>
      </c>
      <c r="B103" s="30">
        <v>0.74340513715932477</v>
      </c>
      <c r="C103" s="30">
        <v>0.55002955093084105</v>
      </c>
      <c r="D103" s="30">
        <v>0.69541882808575983</v>
      </c>
      <c r="E103" s="30">
        <v>0.32459766514636262</v>
      </c>
      <c r="F103" s="30">
        <v>0.78908280120405738</v>
      </c>
      <c r="G103" s="23">
        <v>0.49311103274301676</v>
      </c>
    </row>
    <row r="106" spans="1:22" x14ac:dyDescent="0.35">
      <c r="A106" t="s">
        <v>173</v>
      </c>
    </row>
    <row r="107" spans="1:22" ht="15.5" x14ac:dyDescent="0.35">
      <c r="A107" t="s">
        <v>99</v>
      </c>
      <c r="Q107" s="51" t="s">
        <v>137</v>
      </c>
    </row>
    <row r="108" spans="1:22" x14ac:dyDescent="0.35">
      <c r="A108" s="7" t="s">
        <v>100</v>
      </c>
    </row>
    <row r="109" spans="1:22" x14ac:dyDescent="0.35">
      <c r="A109" s="11" t="s">
        <v>0</v>
      </c>
      <c r="B109" s="11" t="s">
        <v>1</v>
      </c>
      <c r="C109" s="11" t="s">
        <v>2</v>
      </c>
      <c r="D109" s="11" t="s">
        <v>24</v>
      </c>
      <c r="E109" s="11" t="s">
        <v>3</v>
      </c>
      <c r="F109" s="11" t="s">
        <v>4</v>
      </c>
      <c r="G109" s="11" t="s">
        <v>5</v>
      </c>
      <c r="I109">
        <v>45</v>
      </c>
    </row>
    <row r="110" spans="1:22" x14ac:dyDescent="0.35">
      <c r="A110" s="3" t="s">
        <v>6</v>
      </c>
      <c r="B110" s="3">
        <v>0.19176880720247111</v>
      </c>
      <c r="C110" s="3" t="e">
        <v>#DIV/0!</v>
      </c>
      <c r="D110" s="3">
        <v>2.3632594498798674</v>
      </c>
      <c r="E110" s="3">
        <v>2.5177525138508137</v>
      </c>
      <c r="F110" s="3" t="e">
        <v>#DIV/0!</v>
      </c>
      <c r="G110" s="3" t="e">
        <v>#DIV/0!</v>
      </c>
      <c r="J110" s="3"/>
      <c r="K110" s="3"/>
      <c r="L110" s="3"/>
      <c r="M110" s="3"/>
      <c r="N110" s="3"/>
      <c r="O110" s="3"/>
      <c r="Q110" s="11"/>
      <c r="R110" s="11"/>
      <c r="S110" s="11"/>
      <c r="T110" s="11"/>
      <c r="U110" s="11"/>
      <c r="V110" s="11"/>
    </row>
    <row r="111" spans="1:22" x14ac:dyDescent="0.35">
      <c r="A111" s="3" t="s">
        <v>7</v>
      </c>
      <c r="B111" s="3">
        <v>0.14265298282930308</v>
      </c>
      <c r="C111" s="3" t="e">
        <v>#DIV/0!</v>
      </c>
      <c r="D111" s="3">
        <v>2.2588130369262527</v>
      </c>
      <c r="E111" s="3">
        <v>1.9305142741353249</v>
      </c>
      <c r="F111" s="3">
        <v>2.7448652679801229</v>
      </c>
      <c r="G111" s="3">
        <v>1.6486254269693226</v>
      </c>
      <c r="J111" s="3"/>
      <c r="K111" s="3"/>
      <c r="L111" s="3"/>
      <c r="M111" s="3"/>
      <c r="N111" s="3"/>
      <c r="O111" s="3"/>
      <c r="Q111" s="11"/>
      <c r="R111" s="11"/>
      <c r="S111" s="11"/>
      <c r="T111" s="11"/>
      <c r="U111" s="11"/>
      <c r="V111" s="11"/>
    </row>
    <row r="112" spans="1:22" x14ac:dyDescent="0.35">
      <c r="A112" s="3" t="s">
        <v>8</v>
      </c>
      <c r="B112" s="3">
        <v>1.5958491237859842</v>
      </c>
      <c r="C112" s="3">
        <v>2.3964702232820856</v>
      </c>
      <c r="D112" s="3">
        <v>2.5438070801885542</v>
      </c>
      <c r="E112" s="3">
        <v>2.1175726151092991</v>
      </c>
      <c r="F112" s="3">
        <v>2.7800580792226248</v>
      </c>
      <c r="G112" s="3">
        <v>1.5718442481198451</v>
      </c>
      <c r="J112" s="3"/>
      <c r="K112" s="3"/>
      <c r="L112" s="3"/>
      <c r="M112" s="3"/>
      <c r="N112" s="3"/>
      <c r="O112" s="3"/>
      <c r="Q112" s="11"/>
      <c r="R112" s="11"/>
      <c r="S112" s="11"/>
      <c r="T112" s="11"/>
      <c r="U112" s="11"/>
      <c r="V112" s="11"/>
    </row>
    <row r="113" spans="1:22" x14ac:dyDescent="0.35">
      <c r="A113" s="3" t="s">
        <v>9</v>
      </c>
      <c r="B113" s="3">
        <v>1.7237880270478789</v>
      </c>
      <c r="C113" s="3">
        <v>2.3269679594738641</v>
      </c>
      <c r="D113" s="3">
        <v>3.4075862134075554</v>
      </c>
      <c r="E113" s="3">
        <v>1.4977712709739763</v>
      </c>
      <c r="F113" s="3">
        <v>3.1687926907327038</v>
      </c>
      <c r="G113" s="3">
        <v>1.7811818732557987</v>
      </c>
      <c r="J113" s="3"/>
      <c r="K113" s="3"/>
      <c r="L113" s="3"/>
      <c r="M113" s="3"/>
      <c r="N113" s="3"/>
      <c r="O113" s="3"/>
      <c r="Q113" s="11"/>
      <c r="R113" s="11"/>
      <c r="S113" s="11"/>
      <c r="T113" s="11"/>
      <c r="U113" s="11"/>
      <c r="V113" s="11"/>
    </row>
    <row r="114" spans="1:22" x14ac:dyDescent="0.35">
      <c r="A114" s="3" t="s">
        <v>10</v>
      </c>
      <c r="B114" s="3">
        <v>1.7567636036955265</v>
      </c>
      <c r="C114" s="3">
        <v>1.8426134101472531</v>
      </c>
      <c r="D114" s="3">
        <v>2.7737463412256624</v>
      </c>
      <c r="E114" s="3">
        <v>1.6560479184983452</v>
      </c>
      <c r="F114" s="3">
        <v>2.8286604815863035</v>
      </c>
      <c r="G114" s="3">
        <v>1.5416385320568851</v>
      </c>
      <c r="J114" s="3"/>
      <c r="K114" s="3"/>
      <c r="L114" s="3"/>
      <c r="M114" s="3"/>
      <c r="N114" s="3"/>
      <c r="O114" s="3"/>
      <c r="Q114" s="11"/>
      <c r="R114" s="11"/>
      <c r="S114" s="11"/>
      <c r="T114" s="11"/>
      <c r="U114" s="11"/>
      <c r="V114" s="11"/>
    </row>
    <row r="115" spans="1:22" x14ac:dyDescent="0.35">
      <c r="A115" s="3" t="s">
        <v>11</v>
      </c>
      <c r="B115" s="3">
        <v>1.7824715617675215</v>
      </c>
      <c r="C115" s="3">
        <v>1.6339188311290342</v>
      </c>
      <c r="D115" s="3">
        <v>1.9340673879860246</v>
      </c>
      <c r="E115" s="3">
        <v>1.2981345868909362</v>
      </c>
      <c r="F115" s="3">
        <v>2.2084164850029833</v>
      </c>
      <c r="G115" s="3">
        <v>1.3423466924191212</v>
      </c>
      <c r="J115" s="3"/>
      <c r="K115" s="3"/>
      <c r="L115" s="3"/>
      <c r="M115" s="3"/>
      <c r="N115" s="3"/>
      <c r="O115" s="3"/>
      <c r="Q115" s="11"/>
      <c r="R115" s="11"/>
      <c r="S115" s="11"/>
      <c r="T115" s="11"/>
      <c r="U115" s="11"/>
      <c r="V115" s="11"/>
    </row>
    <row r="116" spans="1:22" x14ac:dyDescent="0.35">
      <c r="A116" s="3" t="s">
        <v>12</v>
      </c>
      <c r="B116" s="3">
        <v>2.301072616481771</v>
      </c>
      <c r="C116" s="3">
        <v>1.3237968146205958</v>
      </c>
      <c r="D116" s="3">
        <v>2.1007912596722318</v>
      </c>
      <c r="E116" s="3">
        <v>1.9790520374143206</v>
      </c>
      <c r="F116" s="3">
        <v>2.4383523901363824</v>
      </c>
      <c r="G116" s="3">
        <v>1.9509006839261938</v>
      </c>
      <c r="J116" s="3"/>
      <c r="K116" s="3"/>
      <c r="L116" s="3"/>
      <c r="M116" s="3"/>
      <c r="N116" s="3"/>
      <c r="O116" s="3"/>
      <c r="Q116" s="11"/>
      <c r="R116" s="11"/>
      <c r="S116" s="11"/>
      <c r="T116" s="11"/>
      <c r="U116" s="11"/>
      <c r="V116" s="11"/>
    </row>
    <row r="117" spans="1:22" x14ac:dyDescent="0.35">
      <c r="A117" s="3" t="s">
        <v>13</v>
      </c>
      <c r="B117" s="3">
        <v>1.6666077503971704</v>
      </c>
      <c r="C117" s="3">
        <v>1.2036255359496966</v>
      </c>
      <c r="D117" s="3">
        <v>1.9541683888601213</v>
      </c>
      <c r="E117" s="3">
        <v>2.0468326176374498</v>
      </c>
      <c r="F117" s="3">
        <v>1.9348471227056616</v>
      </c>
      <c r="G117" s="3">
        <v>1.9757645521272484</v>
      </c>
      <c r="J117" s="3"/>
      <c r="K117" s="3"/>
      <c r="L117" s="3"/>
      <c r="M117" s="3"/>
      <c r="N117" s="3"/>
      <c r="O117" s="3"/>
      <c r="Q117" s="11"/>
      <c r="R117" s="11"/>
      <c r="S117" s="11"/>
      <c r="T117" s="11"/>
      <c r="U117" s="11"/>
      <c r="V117" s="11"/>
    </row>
    <row r="118" spans="1:22" x14ac:dyDescent="0.35">
      <c r="A118" s="3" t="s">
        <v>14</v>
      </c>
      <c r="B118" s="3">
        <v>1.8286887128904403</v>
      </c>
      <c r="C118" s="3">
        <v>1.2271065734764508</v>
      </c>
      <c r="D118" s="3">
        <v>1.8547835152363321</v>
      </c>
      <c r="E118" s="3">
        <v>2.3260239714809496</v>
      </c>
      <c r="F118" s="3">
        <v>1.6531027298844549</v>
      </c>
      <c r="G118" s="3">
        <v>1.7672053749773013</v>
      </c>
      <c r="J118" s="3"/>
      <c r="K118" s="3"/>
      <c r="L118" s="3"/>
      <c r="M118" s="3"/>
      <c r="N118" s="3"/>
      <c r="O118" s="3"/>
      <c r="Q118" s="11"/>
      <c r="R118" s="11"/>
      <c r="S118" s="11"/>
      <c r="T118" s="11"/>
      <c r="U118" s="11"/>
      <c r="V118" s="11"/>
    </row>
    <row r="119" spans="1:22" x14ac:dyDescent="0.35">
      <c r="A119" s="3" t="s">
        <v>15</v>
      </c>
      <c r="B119" s="3">
        <v>1.5774093835734058</v>
      </c>
      <c r="C119" s="3">
        <v>1.2543991648213622</v>
      </c>
      <c r="D119" s="3">
        <v>2.1646969691371627</v>
      </c>
      <c r="E119" s="3">
        <v>2.0246767255365428</v>
      </c>
      <c r="F119" s="3">
        <v>1.5493926654103884</v>
      </c>
      <c r="G119" s="3">
        <v>1.6481692916665065</v>
      </c>
      <c r="J119" s="3"/>
      <c r="K119" s="3"/>
      <c r="L119" s="3"/>
      <c r="M119" s="3"/>
      <c r="N119" s="3"/>
      <c r="O119" s="3"/>
      <c r="Q119" s="11"/>
      <c r="R119" s="11"/>
      <c r="S119" s="11"/>
      <c r="T119" s="11"/>
      <c r="U119" s="11"/>
      <c r="V119" s="11"/>
    </row>
    <row r="120" spans="1:22" x14ac:dyDescent="0.35">
      <c r="A120" s="3" t="s">
        <v>16</v>
      </c>
      <c r="B120" s="3">
        <v>1.8048022812413955</v>
      </c>
      <c r="C120" s="3">
        <v>1.2623713874809139</v>
      </c>
      <c r="D120" s="3">
        <v>1.8549947525032793</v>
      </c>
      <c r="E120" s="3">
        <v>1.303168995854399</v>
      </c>
      <c r="F120" s="3">
        <v>1.6712743078617598</v>
      </c>
      <c r="G120" s="3">
        <v>1.4872993034747064</v>
      </c>
      <c r="J120" s="3"/>
      <c r="K120" s="3"/>
      <c r="L120" s="3"/>
      <c r="M120" s="3"/>
      <c r="N120" s="3"/>
      <c r="O120" s="3"/>
      <c r="Q120" s="11"/>
      <c r="R120" s="11"/>
      <c r="S120" s="11"/>
      <c r="T120" s="11"/>
      <c r="U120" s="11"/>
      <c r="V120" s="11"/>
    </row>
    <row r="121" spans="1:22" x14ac:dyDescent="0.35">
      <c r="A121" s="3" t="s">
        <v>17</v>
      </c>
      <c r="B121" s="3">
        <v>1.7444495908162037</v>
      </c>
      <c r="C121" s="3">
        <v>1.5610925585094557</v>
      </c>
      <c r="D121" s="3">
        <v>1.8353557949288577</v>
      </c>
      <c r="E121" s="3">
        <v>1.2734010483795304</v>
      </c>
      <c r="F121" s="3">
        <v>1.6844324805647868</v>
      </c>
      <c r="G121" s="3">
        <v>1.4721787506514321</v>
      </c>
      <c r="J121" s="3"/>
      <c r="K121" s="3"/>
      <c r="L121" s="3"/>
      <c r="M121" s="3"/>
      <c r="N121" s="3"/>
      <c r="O121" s="3"/>
      <c r="Q121" s="11"/>
      <c r="R121" s="11"/>
      <c r="S121" s="11"/>
      <c r="T121" s="11"/>
      <c r="U121" s="11"/>
      <c r="V121" s="11"/>
    </row>
    <row r="122" spans="1:22" x14ac:dyDescent="0.35">
      <c r="A122" s="3" t="s">
        <v>18</v>
      </c>
      <c r="B122" s="3">
        <v>1.7636958012725843</v>
      </c>
      <c r="C122" s="3">
        <v>1.4176298072996605</v>
      </c>
      <c r="D122" s="3">
        <v>1.7159068971380094</v>
      </c>
      <c r="E122" s="3">
        <v>1.1389105378623203</v>
      </c>
      <c r="F122" s="3">
        <v>1.3939521159163442</v>
      </c>
      <c r="G122" s="3">
        <v>1.389996147540828</v>
      </c>
      <c r="J122" s="3"/>
      <c r="K122" s="3"/>
      <c r="L122" s="3"/>
      <c r="M122" s="3"/>
      <c r="N122" s="3"/>
      <c r="O122" s="3"/>
      <c r="Q122" s="11"/>
      <c r="R122" s="11"/>
      <c r="S122" s="11"/>
      <c r="T122" s="11"/>
      <c r="U122" s="11"/>
      <c r="V122" s="11"/>
    </row>
    <row r="123" spans="1:22" x14ac:dyDescent="0.35">
      <c r="A123" s="3" t="s">
        <v>19</v>
      </c>
      <c r="B123" s="3">
        <v>1.8915002017002585</v>
      </c>
      <c r="C123" s="3">
        <v>1.179954999329166</v>
      </c>
      <c r="D123" s="3">
        <v>1.7459219829007249</v>
      </c>
      <c r="E123" s="3">
        <v>1.0428628251799474</v>
      </c>
      <c r="F123" s="3">
        <v>1.188739839651159</v>
      </c>
      <c r="G123" s="3">
        <v>1.0458935746467852</v>
      </c>
      <c r="J123" s="3"/>
      <c r="K123" s="3"/>
      <c r="L123" s="3"/>
      <c r="M123" s="3"/>
      <c r="N123" s="3"/>
      <c r="O123" s="3"/>
      <c r="Q123" s="11"/>
      <c r="R123" s="11"/>
      <c r="S123" s="11"/>
      <c r="T123" s="11"/>
      <c r="U123" s="11"/>
      <c r="V123" s="11"/>
    </row>
    <row r="124" spans="1:22" x14ac:dyDescent="0.35">
      <c r="A124" s="3" t="s">
        <v>20</v>
      </c>
      <c r="B124" s="3">
        <v>1.705375966364455</v>
      </c>
      <c r="C124" s="3">
        <v>1.2710027422539294</v>
      </c>
      <c r="D124" s="3">
        <v>1.747629684380795</v>
      </c>
      <c r="E124" s="3">
        <v>1.0628982305808745</v>
      </c>
      <c r="F124" s="3">
        <v>1.3923174253257093</v>
      </c>
      <c r="G124" s="3">
        <v>1.1583683983206492</v>
      </c>
      <c r="J124" s="3"/>
      <c r="K124" s="3"/>
      <c r="L124" s="3"/>
      <c r="M124" s="3"/>
      <c r="N124" s="3"/>
      <c r="O124" s="3"/>
      <c r="Q124" s="11"/>
      <c r="R124" s="11"/>
      <c r="S124" s="11"/>
      <c r="T124" s="11"/>
      <c r="U124" s="11"/>
      <c r="V124" s="11"/>
    </row>
    <row r="125" spans="1:22" x14ac:dyDescent="0.35">
      <c r="A125" s="3" t="s">
        <v>21</v>
      </c>
      <c r="B125" s="3">
        <v>1.7971710305174293</v>
      </c>
      <c r="C125" s="3">
        <v>1.336462186818792</v>
      </c>
      <c r="D125" s="3">
        <v>1.9336834300280425</v>
      </c>
      <c r="E125" s="3">
        <v>1.0584841061834636</v>
      </c>
      <c r="F125" s="3">
        <v>1.3390888100360057</v>
      </c>
      <c r="G125" s="3">
        <v>1.1166104327186166</v>
      </c>
      <c r="J125" s="3"/>
      <c r="K125" s="3"/>
      <c r="L125" s="3"/>
      <c r="M125" s="3"/>
      <c r="N125" s="3"/>
      <c r="O125" s="3"/>
      <c r="Q125" s="11"/>
      <c r="R125" s="11"/>
      <c r="S125" s="11"/>
      <c r="T125" s="11"/>
      <c r="U125" s="11"/>
      <c r="V125" s="11"/>
    </row>
    <row r="126" spans="1:22" x14ac:dyDescent="0.35">
      <c r="A126" s="28" t="s">
        <v>113</v>
      </c>
      <c r="B126" s="30">
        <v>1.8082509632739698</v>
      </c>
      <c r="C126" s="30">
        <v>1.4988004938189301</v>
      </c>
      <c r="D126" s="30">
        <v>1.4628490711861049</v>
      </c>
      <c r="E126" s="30">
        <v>1.2202778050713181</v>
      </c>
      <c r="F126" s="30">
        <v>1.1509004604479087</v>
      </c>
      <c r="G126" s="23">
        <v>1.0915349186103578</v>
      </c>
      <c r="J126" s="3"/>
      <c r="K126" s="3"/>
      <c r="L126" s="3"/>
      <c r="M126" s="3"/>
      <c r="N126" s="3"/>
      <c r="O126" s="3"/>
      <c r="Q126" s="11"/>
      <c r="R126" s="11"/>
      <c r="S126" s="11"/>
      <c r="T126" s="11"/>
      <c r="U126" s="11"/>
      <c r="V126" s="11"/>
    </row>
    <row r="127" spans="1:22" x14ac:dyDescent="0.35">
      <c r="A127" s="28" t="s">
        <v>114</v>
      </c>
      <c r="B127" s="30">
        <v>1.129076055385986</v>
      </c>
      <c r="C127" s="30">
        <v>1.3844926203529941</v>
      </c>
      <c r="D127" s="30">
        <v>1.3073624693172796</v>
      </c>
      <c r="E127" s="30">
        <v>0.86745064991445142</v>
      </c>
      <c r="F127" s="30">
        <v>1.0505156817173056</v>
      </c>
      <c r="G127" s="23">
        <v>0.88892902619969927</v>
      </c>
      <c r="J127" s="3"/>
      <c r="K127" s="3"/>
      <c r="L127" s="3"/>
      <c r="M127" s="3"/>
      <c r="N127" s="3"/>
      <c r="O127" s="3"/>
      <c r="Q127" s="11"/>
      <c r="R127" s="11"/>
      <c r="S127" s="11"/>
      <c r="T127" s="11"/>
      <c r="U127" s="11"/>
      <c r="V127" s="11"/>
    </row>
    <row r="128" spans="1:22" x14ac:dyDescent="0.35">
      <c r="A128" s="28" t="s">
        <v>115</v>
      </c>
      <c r="B128" s="30">
        <v>1.0290162236001372</v>
      </c>
      <c r="C128" s="30">
        <v>1.3761345032954615</v>
      </c>
      <c r="D128" s="30">
        <v>1.234014869496427</v>
      </c>
      <c r="E128" s="30">
        <v>0.87325098098945297</v>
      </c>
      <c r="F128" s="30">
        <v>1.1306693035101791</v>
      </c>
      <c r="G128" s="23">
        <v>0.8375194866228145</v>
      </c>
      <c r="J128" s="3"/>
      <c r="K128" s="3"/>
      <c r="L128" s="3"/>
      <c r="M128" s="3"/>
      <c r="N128" s="3"/>
      <c r="O128" s="3"/>
      <c r="Q128" s="11"/>
      <c r="R128" s="11"/>
      <c r="S128" s="11"/>
      <c r="T128" s="11"/>
      <c r="U128" s="11"/>
      <c r="V128" s="11"/>
    </row>
    <row r="129" spans="1:22" x14ac:dyDescent="0.35">
      <c r="A129" s="28" t="s">
        <v>116</v>
      </c>
      <c r="B129" s="30">
        <v>1.1167842174257852</v>
      </c>
      <c r="C129" s="30">
        <v>1.4032150664882246</v>
      </c>
      <c r="D129" s="30">
        <v>1.1578276475012834</v>
      </c>
      <c r="E129" s="30">
        <v>0.76453986748870217</v>
      </c>
      <c r="F129" s="30">
        <v>1.0463375797034211</v>
      </c>
      <c r="G129" s="23">
        <v>0.84730332405188213</v>
      </c>
    </row>
    <row r="132" spans="1:22" x14ac:dyDescent="0.35">
      <c r="A132" t="s">
        <v>174</v>
      </c>
    </row>
    <row r="133" spans="1:22" x14ac:dyDescent="0.35">
      <c r="A133" t="s">
        <v>102</v>
      </c>
    </row>
    <row r="134" spans="1:22" ht="15.5" x14ac:dyDescent="0.35">
      <c r="A134" s="7" t="s">
        <v>103</v>
      </c>
      <c r="P134" s="53"/>
    </row>
    <row r="136" spans="1:22" x14ac:dyDescent="0.35">
      <c r="A136" s="11" t="s">
        <v>0</v>
      </c>
      <c r="B136" s="11" t="s">
        <v>1</v>
      </c>
      <c r="C136" s="11" t="s">
        <v>2</v>
      </c>
      <c r="D136" s="11" t="s">
        <v>24</v>
      </c>
      <c r="E136" s="11" t="s">
        <v>3</v>
      </c>
      <c r="F136" s="11" t="s">
        <v>4</v>
      </c>
      <c r="G136" s="11" t="s">
        <v>5</v>
      </c>
      <c r="I136">
        <v>46</v>
      </c>
    </row>
    <row r="137" spans="1:22" x14ac:dyDescent="0.35">
      <c r="A137" t="s">
        <v>6</v>
      </c>
      <c r="B137" s="3">
        <v>0.22106648347740729</v>
      </c>
      <c r="C137" s="3" t="e">
        <v>#DIV/0!</v>
      </c>
      <c r="D137" s="3">
        <v>4.0657106538729266</v>
      </c>
      <c r="E137" s="3">
        <v>2.1667515687481052</v>
      </c>
      <c r="F137" s="3" t="e">
        <v>#DIV/0!</v>
      </c>
      <c r="G137" s="3" t="e">
        <v>#DIV/0!</v>
      </c>
      <c r="J137" s="3"/>
      <c r="K137" s="3"/>
      <c r="L137" s="3"/>
      <c r="M137" s="3"/>
      <c r="N137" s="3"/>
      <c r="O137" s="3"/>
      <c r="Q137" s="11"/>
      <c r="R137" s="11"/>
      <c r="S137" s="11"/>
      <c r="T137" s="11"/>
      <c r="U137" s="11"/>
      <c r="V137" s="11"/>
    </row>
    <row r="138" spans="1:22" x14ac:dyDescent="0.35">
      <c r="A138" t="s">
        <v>7</v>
      </c>
      <c r="B138" s="3">
        <v>9.4221652600121275E-2</v>
      </c>
      <c r="C138" s="3" t="e">
        <v>#DIV/0!</v>
      </c>
      <c r="D138" s="3">
        <v>2.5056148270600467</v>
      </c>
      <c r="E138" s="3">
        <v>1.4782019583203838</v>
      </c>
      <c r="F138" s="3">
        <v>2.6688215984457693</v>
      </c>
      <c r="G138" s="3">
        <v>2.0786682883026248</v>
      </c>
      <c r="J138" s="3"/>
      <c r="K138" s="3"/>
      <c r="L138" s="3"/>
      <c r="M138" s="3"/>
      <c r="N138" s="3"/>
      <c r="O138" s="3"/>
      <c r="Q138" s="11"/>
      <c r="R138" s="11"/>
      <c r="S138" s="11"/>
      <c r="T138" s="11"/>
      <c r="U138" s="11"/>
      <c r="V138" s="11"/>
    </row>
    <row r="139" spans="1:22" x14ac:dyDescent="0.35">
      <c r="A139" t="s">
        <v>8</v>
      </c>
      <c r="B139" s="3">
        <v>1.2368619455051264</v>
      </c>
      <c r="C139" s="3">
        <v>2.3026858419687177</v>
      </c>
      <c r="D139" s="3">
        <v>3.6798571195314413</v>
      </c>
      <c r="E139" s="3">
        <v>1.3480635331193753</v>
      </c>
      <c r="F139" s="3">
        <v>1.3160087389024642</v>
      </c>
      <c r="G139" s="3">
        <v>1.6895564927629936</v>
      </c>
      <c r="J139" s="3"/>
      <c r="K139" s="3"/>
      <c r="L139" s="3"/>
      <c r="M139" s="3"/>
      <c r="N139" s="3"/>
      <c r="O139" s="3"/>
      <c r="Q139" s="11"/>
      <c r="R139" s="11"/>
      <c r="S139" s="11"/>
      <c r="T139" s="11"/>
      <c r="U139" s="11"/>
      <c r="V139" s="11"/>
    </row>
    <row r="140" spans="1:22" x14ac:dyDescent="0.35">
      <c r="A140" t="s">
        <v>9</v>
      </c>
      <c r="B140" s="3">
        <v>1.011012363038271</v>
      </c>
      <c r="C140" s="3">
        <v>1.7639403781590717</v>
      </c>
      <c r="D140" s="3">
        <v>3.3339702139247249</v>
      </c>
      <c r="E140" s="3">
        <v>1.2588724007346783</v>
      </c>
      <c r="F140" s="3">
        <v>1.528307601529131</v>
      </c>
      <c r="G140" s="3">
        <v>1.7896076329590787</v>
      </c>
      <c r="J140" s="3"/>
      <c r="K140" s="3"/>
      <c r="L140" s="3"/>
      <c r="M140" s="3"/>
      <c r="N140" s="3"/>
      <c r="O140" s="3"/>
      <c r="Q140" s="11"/>
      <c r="R140" s="11"/>
      <c r="S140" s="11"/>
      <c r="T140" s="11"/>
      <c r="U140" s="11"/>
      <c r="V140" s="11"/>
    </row>
    <row r="141" spans="1:22" x14ac:dyDescent="0.35">
      <c r="A141" t="s">
        <v>10</v>
      </c>
      <c r="B141" s="3">
        <v>1.117582268710493</v>
      </c>
      <c r="C141" s="3">
        <v>1.902592807864345</v>
      </c>
      <c r="D141" s="3">
        <v>2.829471744306526</v>
      </c>
      <c r="E141" s="3">
        <v>1.3828442401917576</v>
      </c>
      <c r="F141" s="3">
        <v>2.1773724103699936</v>
      </c>
      <c r="G141" s="3">
        <v>2.0830577170553357</v>
      </c>
      <c r="J141" s="3"/>
      <c r="K141" s="3"/>
      <c r="L141" s="3"/>
      <c r="M141" s="3"/>
      <c r="N141" s="3"/>
      <c r="O141" s="3"/>
      <c r="Q141" s="11"/>
      <c r="R141" s="11"/>
      <c r="S141" s="11"/>
      <c r="T141" s="11"/>
      <c r="U141" s="11"/>
      <c r="V141" s="11"/>
    </row>
    <row r="142" spans="1:22" x14ac:dyDescent="0.35">
      <c r="A142" t="s">
        <v>11</v>
      </c>
      <c r="B142" s="3">
        <v>1.4320723458631719</v>
      </c>
      <c r="C142" s="3">
        <v>1.495703561529671</v>
      </c>
      <c r="D142" s="3">
        <v>4.2812087340576221</v>
      </c>
      <c r="E142" s="3">
        <v>0.83592592872845772</v>
      </c>
      <c r="F142" s="3">
        <v>1.9193025829177326</v>
      </c>
      <c r="G142" s="3">
        <v>1.7884832252607836</v>
      </c>
      <c r="J142" s="3"/>
      <c r="K142" s="3"/>
      <c r="L142" s="3"/>
      <c r="M142" s="3"/>
      <c r="N142" s="3"/>
      <c r="O142" s="3"/>
      <c r="Q142" s="11"/>
      <c r="R142" s="11"/>
      <c r="S142" s="11"/>
      <c r="T142" s="11"/>
      <c r="U142" s="11"/>
      <c r="V142" s="11"/>
    </row>
    <row r="143" spans="1:22" x14ac:dyDescent="0.35">
      <c r="A143" t="s">
        <v>12</v>
      </c>
      <c r="B143" s="3">
        <v>1.8608731091811133</v>
      </c>
      <c r="C143" s="3">
        <v>1.1713630406290956</v>
      </c>
      <c r="D143" s="3">
        <v>3.4372306010915552</v>
      </c>
      <c r="E143" s="3">
        <v>1.3706961053872402</v>
      </c>
      <c r="F143" s="3">
        <v>3.2327193142440271</v>
      </c>
      <c r="G143" s="3">
        <v>2.8153427953669707</v>
      </c>
      <c r="J143" s="3"/>
      <c r="K143" s="3"/>
      <c r="L143" s="3"/>
      <c r="M143" s="3"/>
      <c r="N143" s="3"/>
      <c r="O143" s="3"/>
      <c r="Q143" s="11"/>
      <c r="R143" s="11"/>
      <c r="S143" s="11"/>
      <c r="T143" s="11"/>
      <c r="U143" s="11"/>
      <c r="V143" s="11"/>
    </row>
    <row r="144" spans="1:22" x14ac:dyDescent="0.35">
      <c r="A144" t="s">
        <v>13</v>
      </c>
      <c r="B144" s="3">
        <v>1.4841607166328099</v>
      </c>
      <c r="C144" s="3">
        <v>1.2576840495308685</v>
      </c>
      <c r="D144" s="3">
        <v>2.6896038853850155</v>
      </c>
      <c r="E144" s="3">
        <v>2.1044346519215358</v>
      </c>
      <c r="F144" s="3">
        <v>1.7158624647587519</v>
      </c>
      <c r="G144" s="3">
        <v>3.3809701786135808</v>
      </c>
      <c r="J144" s="3"/>
      <c r="K144" s="3"/>
      <c r="L144" s="3"/>
      <c r="M144" s="3"/>
      <c r="N144" s="3"/>
      <c r="O144" s="3"/>
      <c r="Q144" s="11"/>
      <c r="R144" s="11"/>
      <c r="S144" s="11"/>
      <c r="T144" s="11"/>
      <c r="U144" s="11"/>
      <c r="V144" s="11"/>
    </row>
    <row r="145" spans="1:22" x14ac:dyDescent="0.35">
      <c r="A145" t="s">
        <v>14</v>
      </c>
      <c r="B145" s="3">
        <v>1.0732903294933622</v>
      </c>
      <c r="C145" s="3">
        <v>1.4417914709003905</v>
      </c>
      <c r="D145" s="3">
        <v>2.6233611244872215</v>
      </c>
      <c r="E145" s="3">
        <v>1.2226501004960157</v>
      </c>
      <c r="F145" s="3">
        <v>1.9046254808961252</v>
      </c>
      <c r="G145" s="3">
        <v>2.728554718672453</v>
      </c>
      <c r="J145" s="3"/>
      <c r="K145" s="3"/>
      <c r="L145" s="3"/>
      <c r="M145" s="3"/>
      <c r="N145" s="3"/>
      <c r="O145" s="3"/>
      <c r="Q145" s="11"/>
      <c r="R145" s="11"/>
      <c r="S145" s="11"/>
      <c r="T145" s="11"/>
      <c r="U145" s="11"/>
      <c r="V145" s="11"/>
    </row>
    <row r="146" spans="1:22" x14ac:dyDescent="0.35">
      <c r="A146" t="s">
        <v>15</v>
      </c>
      <c r="B146" s="3">
        <v>1.1028206971283649</v>
      </c>
      <c r="C146" s="3">
        <v>2.3182245339510894</v>
      </c>
      <c r="D146" s="3">
        <v>3.0646751996433963</v>
      </c>
      <c r="E146" s="3">
        <v>0.87863030150719756</v>
      </c>
      <c r="F146" s="3">
        <v>3.4580347715703397</v>
      </c>
      <c r="G146" s="3">
        <v>3.0372624447378995</v>
      </c>
      <c r="J146" s="3"/>
      <c r="K146" s="3"/>
      <c r="L146" s="3"/>
      <c r="M146" s="3"/>
      <c r="N146" s="3"/>
      <c r="O146" s="3"/>
      <c r="Q146" s="11"/>
      <c r="R146" s="11"/>
      <c r="S146" s="11"/>
      <c r="T146" s="11"/>
      <c r="U146" s="11"/>
      <c r="V146" s="11"/>
    </row>
    <row r="147" spans="1:22" x14ac:dyDescent="0.35">
      <c r="A147" t="s">
        <v>16</v>
      </c>
      <c r="B147" s="3">
        <v>0.98439865682740357</v>
      </c>
      <c r="C147" s="3">
        <v>1.3499207567728195</v>
      </c>
      <c r="D147" s="3">
        <v>2.0162023293167461</v>
      </c>
      <c r="E147" s="3">
        <v>0.29540540379780095</v>
      </c>
      <c r="F147" s="3">
        <v>0.60567263505531077</v>
      </c>
      <c r="G147" s="3">
        <v>0.17286371235478265</v>
      </c>
      <c r="J147" s="3"/>
      <c r="K147" s="3"/>
      <c r="L147" s="3"/>
      <c r="M147" s="3"/>
      <c r="N147" s="3"/>
      <c r="O147" s="3"/>
      <c r="Q147" s="11"/>
      <c r="R147" s="11"/>
      <c r="S147" s="11"/>
      <c r="T147" s="11"/>
      <c r="U147" s="11"/>
      <c r="V147" s="11"/>
    </row>
    <row r="148" spans="1:22" x14ac:dyDescent="0.35">
      <c r="A148" t="s">
        <v>17</v>
      </c>
      <c r="B148" s="3">
        <v>1.0115534318091339</v>
      </c>
      <c r="C148" s="3">
        <v>1.1291941409020301</v>
      </c>
      <c r="D148" s="3">
        <v>1.6779303556154028</v>
      </c>
      <c r="E148" s="3">
        <v>0.71027865329042295</v>
      </c>
      <c r="F148" s="3">
        <v>1.0783550330975467</v>
      </c>
      <c r="G148" s="3">
        <v>0.27264535935056167</v>
      </c>
      <c r="J148" s="3"/>
      <c r="K148" s="3"/>
      <c r="L148" s="3"/>
      <c r="M148" s="3"/>
      <c r="N148" s="3"/>
      <c r="O148" s="3"/>
      <c r="Q148" s="11"/>
      <c r="R148" s="11"/>
      <c r="S148" s="11"/>
      <c r="T148" s="11"/>
      <c r="U148" s="11"/>
      <c r="V148" s="11"/>
    </row>
    <row r="149" spans="1:22" x14ac:dyDescent="0.35">
      <c r="A149" t="s">
        <v>18</v>
      </c>
      <c r="B149" s="3">
        <v>0.87722745044106953</v>
      </c>
      <c r="C149" s="3">
        <v>1.4260032783236034</v>
      </c>
      <c r="D149" s="3">
        <v>1.7792558968118748</v>
      </c>
      <c r="E149" s="3">
        <v>1.0835454180193813</v>
      </c>
      <c r="F149" s="3">
        <v>1.7352834240326427</v>
      </c>
      <c r="G149" s="3">
        <v>0.16681609943563322</v>
      </c>
      <c r="J149" s="3"/>
      <c r="K149" s="3"/>
      <c r="L149" s="3"/>
      <c r="M149" s="3"/>
      <c r="N149" s="3"/>
      <c r="O149" s="3"/>
      <c r="Q149" s="11"/>
      <c r="R149" s="11"/>
      <c r="S149" s="11"/>
      <c r="T149" s="11"/>
      <c r="U149" s="11"/>
      <c r="V149" s="11"/>
    </row>
    <row r="150" spans="1:22" x14ac:dyDescent="0.35">
      <c r="A150" t="s">
        <v>19</v>
      </c>
      <c r="B150" s="3">
        <v>0.77257788658238036</v>
      </c>
      <c r="C150" s="3">
        <v>1.0693726410173534</v>
      </c>
      <c r="D150" s="3">
        <v>1.9273684444590033</v>
      </c>
      <c r="E150" s="3">
        <v>0.75733461577313088</v>
      </c>
      <c r="F150" s="3">
        <v>1.60344831850233</v>
      </c>
      <c r="G150" s="3">
        <v>0.13065065305201556</v>
      </c>
      <c r="J150" s="3"/>
      <c r="K150" s="3"/>
      <c r="L150" s="3"/>
      <c r="M150" s="3"/>
      <c r="N150" s="3"/>
      <c r="O150" s="3"/>
      <c r="Q150" s="11"/>
      <c r="R150" s="11"/>
      <c r="S150" s="11"/>
      <c r="T150" s="11"/>
      <c r="U150" s="11"/>
      <c r="V150" s="11"/>
    </row>
    <row r="151" spans="1:22" x14ac:dyDescent="0.35">
      <c r="A151" t="s">
        <v>20</v>
      </c>
      <c r="B151" s="3">
        <v>0.75445616104011315</v>
      </c>
      <c r="C151" s="3">
        <v>2.9149003093765993</v>
      </c>
      <c r="D151" s="3">
        <v>2.4338085615091205</v>
      </c>
      <c r="E151" s="3">
        <v>0.84215840390648344</v>
      </c>
      <c r="F151" s="3">
        <v>1.6202759290524751</v>
      </c>
      <c r="G151" s="3">
        <v>0.16722471120374391</v>
      </c>
      <c r="J151" s="3"/>
      <c r="K151" s="3"/>
      <c r="L151" s="3"/>
      <c r="M151" s="3"/>
      <c r="N151" s="3"/>
      <c r="O151" s="3"/>
      <c r="Q151" s="11"/>
      <c r="R151" s="11"/>
      <c r="S151" s="11"/>
      <c r="T151" s="11"/>
      <c r="U151" s="11"/>
      <c r="V151" s="11"/>
    </row>
    <row r="152" spans="1:22" x14ac:dyDescent="0.35">
      <c r="A152" t="s">
        <v>21</v>
      </c>
      <c r="B152" s="3">
        <v>0.72810217728352644</v>
      </c>
      <c r="C152" s="3">
        <v>2.6818660104978864</v>
      </c>
      <c r="D152" s="3">
        <v>1.8831384828151019</v>
      </c>
      <c r="E152" s="3">
        <v>0.80395434315261827</v>
      </c>
      <c r="F152" s="3">
        <v>1.6900596602087314</v>
      </c>
      <c r="G152" s="3">
        <v>0.2594580206136784</v>
      </c>
      <c r="J152" s="3"/>
      <c r="K152" s="3"/>
      <c r="L152" s="3"/>
      <c r="M152" s="3"/>
      <c r="N152" s="3"/>
      <c r="O152" s="3"/>
      <c r="Q152" s="11"/>
      <c r="R152" s="11"/>
      <c r="S152" s="11"/>
      <c r="T152" s="11"/>
      <c r="U152" s="11"/>
      <c r="V152" s="11"/>
    </row>
    <row r="153" spans="1:22" x14ac:dyDescent="0.35">
      <c r="A153" t="s">
        <v>113</v>
      </c>
      <c r="B153" s="30">
        <v>0.86312355963804466</v>
      </c>
      <c r="C153" s="30">
        <v>2.231837428552168</v>
      </c>
      <c r="D153" s="30">
        <v>2.3662470287235218</v>
      </c>
      <c r="E153" s="30">
        <v>0.93075601936833918</v>
      </c>
      <c r="F153" s="30">
        <v>0.94027961851572361</v>
      </c>
      <c r="G153" s="23">
        <v>0.1384226975363011</v>
      </c>
      <c r="J153" s="3"/>
      <c r="K153" s="3"/>
      <c r="L153" s="3"/>
      <c r="M153" s="3"/>
      <c r="N153" s="3"/>
      <c r="O153" s="3"/>
      <c r="Q153" s="11"/>
      <c r="R153" s="11"/>
      <c r="S153" s="11"/>
      <c r="T153" s="11"/>
      <c r="U153" s="11"/>
      <c r="V153" s="11"/>
    </row>
    <row r="154" spans="1:22" x14ac:dyDescent="0.35">
      <c r="A154" t="s">
        <v>114</v>
      </c>
      <c r="B154" s="30">
        <v>1.0719964485532518</v>
      </c>
      <c r="C154" s="30">
        <v>1.3816942664382066</v>
      </c>
      <c r="D154" s="30">
        <v>1.5904590183090883</v>
      </c>
      <c r="E154" s="30">
        <v>0.76516086225548541</v>
      </c>
      <c r="F154" s="30">
        <v>1.2566336073471847</v>
      </c>
      <c r="G154" s="23">
        <v>8.8054438055646986E-2</v>
      </c>
      <c r="J154" s="3"/>
      <c r="K154" s="3"/>
      <c r="L154" s="3"/>
      <c r="M154" s="3"/>
      <c r="N154" s="3"/>
      <c r="O154" s="3"/>
      <c r="Q154" s="11"/>
      <c r="R154" s="11"/>
      <c r="S154" s="11"/>
      <c r="T154" s="11"/>
      <c r="U154" s="11"/>
      <c r="V154" s="11"/>
    </row>
    <row r="155" spans="1:22" x14ac:dyDescent="0.35">
      <c r="A155" t="s">
        <v>115</v>
      </c>
      <c r="B155" s="30">
        <v>0.78493030207105519</v>
      </c>
      <c r="C155" s="30">
        <v>1.4125801918701471</v>
      </c>
      <c r="D155" s="30">
        <v>1.96</v>
      </c>
      <c r="E155" s="30">
        <v>0.72531826242117792</v>
      </c>
      <c r="F155" s="30">
        <v>0.98987517202759279</v>
      </c>
      <c r="G155" s="23">
        <v>0.11501571888246202</v>
      </c>
      <c r="J155" s="3"/>
      <c r="K155" s="3"/>
      <c r="L155" s="3"/>
      <c r="M155" s="3"/>
      <c r="N155" s="3"/>
      <c r="O155" s="3"/>
      <c r="Q155" s="11"/>
      <c r="R155" s="11"/>
      <c r="S155" s="11"/>
      <c r="T155" s="11"/>
      <c r="U155" s="11"/>
      <c r="V155" s="11"/>
    </row>
    <row r="156" spans="1:22" x14ac:dyDescent="0.35">
      <c r="A156" t="s">
        <v>116</v>
      </c>
      <c r="B156" s="30">
        <v>0.71857525681636991</v>
      </c>
      <c r="C156" s="30">
        <v>1.1916930128793055</v>
      </c>
      <c r="D156" s="30">
        <v>1.7519495152520301</v>
      </c>
      <c r="E156" s="30">
        <v>0.81771067684148435</v>
      </c>
      <c r="F156" s="30">
        <v>0.99995489929482295</v>
      </c>
      <c r="G156" s="23">
        <v>0.13903967516203986</v>
      </c>
    </row>
    <row r="159" spans="1:22" x14ac:dyDescent="0.35">
      <c r="A159" t="s">
        <v>175</v>
      </c>
    </row>
    <row r="160" spans="1:22" x14ac:dyDescent="0.35">
      <c r="A160" t="s">
        <v>105</v>
      </c>
    </row>
    <row r="161" spans="1:22" ht="15.5" x14ac:dyDescent="0.35">
      <c r="A161" s="7" t="s">
        <v>106</v>
      </c>
      <c r="P161" s="51"/>
    </row>
    <row r="162" spans="1:22" x14ac:dyDescent="0.35">
      <c r="A162" s="3" t="s">
        <v>0</v>
      </c>
      <c r="B162" s="3" t="s">
        <v>1</v>
      </c>
      <c r="C162" s="3" t="s">
        <v>2</v>
      </c>
      <c r="D162" s="3" t="s">
        <v>24</v>
      </c>
      <c r="E162" s="3" t="s">
        <v>3</v>
      </c>
      <c r="F162" s="3" t="s">
        <v>4</v>
      </c>
      <c r="G162" s="3" t="s">
        <v>5</v>
      </c>
      <c r="H162" s="89" t="s">
        <v>146</v>
      </c>
    </row>
    <row r="163" spans="1:22" x14ac:dyDescent="0.35">
      <c r="A163" s="3" t="s">
        <v>6</v>
      </c>
      <c r="B163" s="3">
        <v>3.1786920933421241</v>
      </c>
      <c r="C163" s="3" t="e">
        <v>#DIV/0!</v>
      </c>
      <c r="D163" s="3">
        <v>30.33424950784638</v>
      </c>
      <c r="E163" s="3">
        <v>9.8650024518684667</v>
      </c>
      <c r="F163" s="3" t="e">
        <v>#DIV/0!</v>
      </c>
      <c r="G163" s="3" t="e">
        <v>#DIV/0!</v>
      </c>
      <c r="H163" s="89" t="e">
        <f>SUMPRODUCT(B163:G163,'Subscribers '!K6:P6)</f>
        <v>#DIV/0!</v>
      </c>
      <c r="I163">
        <v>47</v>
      </c>
      <c r="J163" s="3"/>
      <c r="K163" s="3"/>
      <c r="L163" s="3"/>
      <c r="M163" s="3"/>
      <c r="N163" s="3"/>
      <c r="O163" s="3"/>
      <c r="Q163" s="11"/>
      <c r="R163" s="11"/>
      <c r="S163" s="11"/>
      <c r="T163" s="11"/>
      <c r="U163" s="11"/>
      <c r="V163" s="11"/>
    </row>
    <row r="164" spans="1:22" x14ac:dyDescent="0.35">
      <c r="A164" s="3" t="s">
        <v>7</v>
      </c>
      <c r="B164" s="3">
        <v>5.3877176118221577</v>
      </c>
      <c r="C164" s="3" t="e">
        <v>#DIV/0!</v>
      </c>
      <c r="D164" s="3">
        <v>10.433582356947653</v>
      </c>
      <c r="E164" s="3">
        <v>0.77593524640873746</v>
      </c>
      <c r="F164" s="3">
        <v>3.3823043392121699</v>
      </c>
      <c r="G164" s="3">
        <v>1.7041780311128343</v>
      </c>
      <c r="H164" s="89" t="e">
        <f>SUMPRODUCT(B164:G164,'Subscribers '!K7:P7)</f>
        <v>#DIV/0!</v>
      </c>
      <c r="J164" s="3"/>
      <c r="K164" s="3"/>
      <c r="L164" s="3"/>
      <c r="M164" s="3"/>
      <c r="N164" s="3"/>
      <c r="O164" s="3"/>
      <c r="Q164" s="11"/>
      <c r="R164" s="11"/>
      <c r="S164" s="11"/>
      <c r="T164" s="11"/>
      <c r="U164" s="11"/>
      <c r="V164" s="11"/>
    </row>
    <row r="165" spans="1:22" x14ac:dyDescent="0.35">
      <c r="A165" s="3" t="s">
        <v>8</v>
      </c>
      <c r="B165" s="3">
        <v>2.0423212000708832</v>
      </c>
      <c r="C165" s="3">
        <v>4.9030123628765452</v>
      </c>
      <c r="D165" s="3">
        <v>6.7148082787643748</v>
      </c>
      <c r="E165" s="3">
        <v>1.9316353616774806</v>
      </c>
      <c r="F165" s="3">
        <v>21.127991625256875</v>
      </c>
      <c r="G165" s="3">
        <v>1.7302380908139223</v>
      </c>
      <c r="H165" s="89">
        <f>SUMPRODUCT(B165:G165,'Subscribers '!K8:P8)</f>
        <v>4.8325127914102648</v>
      </c>
      <c r="J165" s="3"/>
      <c r="K165" s="3"/>
      <c r="L165" s="3"/>
      <c r="M165" s="3"/>
      <c r="N165" s="3"/>
      <c r="O165" s="3"/>
      <c r="Q165" s="11"/>
      <c r="R165" s="11"/>
      <c r="S165" s="11"/>
      <c r="T165" s="11"/>
      <c r="U165" s="11"/>
      <c r="V165" s="11"/>
    </row>
    <row r="166" spans="1:22" x14ac:dyDescent="0.35">
      <c r="A166" s="3" t="s">
        <v>9</v>
      </c>
      <c r="B166" s="3">
        <v>3.4474078985956487</v>
      </c>
      <c r="C166" s="3">
        <v>2.698064357045987</v>
      </c>
      <c r="D166" s="3">
        <v>8.9144167793270892</v>
      </c>
      <c r="E166" s="3">
        <v>1.8773980770769916</v>
      </c>
      <c r="F166" s="3">
        <v>4.2735188013011562</v>
      </c>
      <c r="G166" s="3">
        <v>3.804261678250175</v>
      </c>
      <c r="H166" s="89">
        <f>SUMPRODUCT(B166:G166,'Subscribers '!K9:P9)</f>
        <v>4.0038028962278451</v>
      </c>
      <c r="J166" s="3"/>
      <c r="K166" s="3"/>
      <c r="L166" s="3"/>
      <c r="M166" s="3"/>
      <c r="N166" s="3"/>
      <c r="O166" s="3"/>
      <c r="Q166" s="11"/>
      <c r="R166" s="11"/>
      <c r="S166" s="11"/>
      <c r="T166" s="11"/>
      <c r="U166" s="11"/>
      <c r="V166" s="11"/>
    </row>
    <row r="167" spans="1:22" x14ac:dyDescent="0.35">
      <c r="A167" s="3" t="s">
        <v>10</v>
      </c>
      <c r="B167" s="3">
        <v>3.724153034806283</v>
      </c>
      <c r="C167" s="3">
        <v>3.1602635046113305</v>
      </c>
      <c r="D167" s="3">
        <v>6.7246803990742494</v>
      </c>
      <c r="E167" s="3">
        <v>0.80094848764452087</v>
      </c>
      <c r="F167" s="3">
        <v>3.831239044494104</v>
      </c>
      <c r="G167" s="3">
        <v>0.10011087230179842</v>
      </c>
      <c r="H167" s="89">
        <f>SUMPRODUCT(B167:G167,'Subscribers '!K10:P10)</f>
        <v>2.1336620476373134</v>
      </c>
      <c r="J167" s="3"/>
      <c r="K167" s="3"/>
      <c r="L167" s="3"/>
      <c r="M167" s="3"/>
      <c r="N167" s="3"/>
      <c r="O167" s="3"/>
      <c r="Q167" s="11"/>
      <c r="R167" s="11"/>
      <c r="S167" s="11"/>
      <c r="T167" s="11"/>
      <c r="U167" s="11"/>
      <c r="V167" s="11"/>
    </row>
    <row r="168" spans="1:22" x14ac:dyDescent="0.35">
      <c r="A168" s="3" t="s">
        <v>11</v>
      </c>
      <c r="B168" s="3">
        <v>5.6053925553916244</v>
      </c>
      <c r="C168" s="3">
        <v>2.7292069221785753</v>
      </c>
      <c r="D168" s="3">
        <v>5.2607382302420227</v>
      </c>
      <c r="E168" s="3">
        <v>0.7121911968188045</v>
      </c>
      <c r="F168" s="3">
        <v>5.9252954946856287</v>
      </c>
      <c r="G168" s="3">
        <v>0.77825595950647919</v>
      </c>
      <c r="H168" s="89">
        <f>SUMPRODUCT(B168:G168,'Subscribers '!K11:P11)</f>
        <v>2.6248515216678658</v>
      </c>
      <c r="J168" s="3"/>
      <c r="K168" s="3"/>
      <c r="L168" s="3"/>
      <c r="M168" s="3"/>
      <c r="N168" s="3"/>
      <c r="O168" s="3"/>
      <c r="Q168" s="11"/>
      <c r="R168" s="11"/>
      <c r="S168" s="11"/>
      <c r="T168" s="11"/>
      <c r="U168" s="11"/>
      <c r="V168" s="11"/>
    </row>
    <row r="169" spans="1:22" x14ac:dyDescent="0.35">
      <c r="A169" s="3" t="s">
        <v>12</v>
      </c>
      <c r="B169" s="3">
        <v>5.4190852980674302</v>
      </c>
      <c r="C169" s="3">
        <v>2.2320883746694342</v>
      </c>
      <c r="D169" s="3">
        <v>3.7972811069651353</v>
      </c>
      <c r="E169" s="3">
        <v>0.3336656050314768</v>
      </c>
      <c r="F169" s="3">
        <v>6.7253044497363694</v>
      </c>
      <c r="G169" s="3">
        <v>0.27950055121235085</v>
      </c>
      <c r="H169" s="89">
        <f>SUMPRODUCT(B169:G169,'Subscribers '!K12:P12)</f>
        <v>2.1917112240455676</v>
      </c>
      <c r="J169" s="3"/>
      <c r="K169" s="3"/>
      <c r="L169" s="3"/>
      <c r="M169" s="3"/>
      <c r="N169" s="3"/>
      <c r="O169" s="3"/>
      <c r="Q169" s="11"/>
      <c r="R169" s="11"/>
      <c r="S169" s="11"/>
      <c r="T169" s="11"/>
      <c r="U169" s="11"/>
      <c r="V169" s="11"/>
    </row>
    <row r="170" spans="1:22" x14ac:dyDescent="0.35">
      <c r="A170" s="3" t="s">
        <v>13</v>
      </c>
      <c r="B170" s="3">
        <v>4.9526661886136925</v>
      </c>
      <c r="C170" s="3">
        <v>1.5589404516331744</v>
      </c>
      <c r="D170" s="3">
        <v>4.7007955656586606</v>
      </c>
      <c r="E170" s="3">
        <v>1.9639101759823239</v>
      </c>
      <c r="F170" s="3">
        <v>4.7007001264139978</v>
      </c>
      <c r="G170" s="3">
        <v>0.45947742450217316</v>
      </c>
      <c r="H170" s="89">
        <f>SUMPRODUCT(B170:G170,'Subscribers '!K13:P13)</f>
        <v>2.117931484360343</v>
      </c>
      <c r="J170" s="3"/>
      <c r="K170" s="3"/>
      <c r="L170" s="3"/>
      <c r="M170" s="3"/>
      <c r="N170" s="3"/>
      <c r="O170" s="3"/>
      <c r="Q170" s="11"/>
      <c r="R170" s="11"/>
      <c r="S170" s="11"/>
      <c r="T170" s="11"/>
      <c r="U170" s="11"/>
      <c r="V170" s="11"/>
    </row>
    <row r="171" spans="1:22" x14ac:dyDescent="0.35">
      <c r="A171" s="3" t="s">
        <v>14</v>
      </c>
      <c r="B171" s="3">
        <v>4.5547459111075579</v>
      </c>
      <c r="C171" s="3">
        <v>2.1575693450343354</v>
      </c>
      <c r="D171" s="3">
        <v>5.5566721321830421</v>
      </c>
      <c r="E171" s="3">
        <v>0.52186491136732727</v>
      </c>
      <c r="F171" s="3">
        <v>4.1304642417003121</v>
      </c>
      <c r="G171" s="3">
        <v>0.3716059371583687</v>
      </c>
      <c r="H171" s="89">
        <f>SUMPRODUCT(B171:G171,'Subscribers '!K14:P14)</f>
        <v>2.1546509461746832</v>
      </c>
      <c r="J171" s="3"/>
      <c r="K171" s="3"/>
      <c r="L171" s="3"/>
      <c r="M171" s="3"/>
      <c r="N171" s="3"/>
      <c r="O171" s="3"/>
      <c r="Q171" s="11"/>
      <c r="R171" s="11"/>
      <c r="S171" s="11"/>
      <c r="T171" s="11"/>
      <c r="U171" s="11"/>
      <c r="V171" s="11"/>
    </row>
    <row r="172" spans="1:22" x14ac:dyDescent="0.35">
      <c r="A172" s="3" t="s">
        <v>15</v>
      </c>
      <c r="B172" s="3">
        <v>3.5682473593744226</v>
      </c>
      <c r="C172" s="3">
        <v>1.6783569712913187</v>
      </c>
      <c r="D172" s="3">
        <v>5.1058431789381453</v>
      </c>
      <c r="E172" s="3">
        <v>0.65416825995218464</v>
      </c>
      <c r="F172" s="3">
        <v>4.072395527756183</v>
      </c>
      <c r="G172" s="3">
        <v>0.49237497948789122</v>
      </c>
      <c r="H172" s="89">
        <f>SUMPRODUCT(B172:G172,'Subscribers '!K15:P15)</f>
        <v>1.900234972661897</v>
      </c>
      <c r="J172" s="3"/>
      <c r="K172" s="3"/>
      <c r="L172" s="3"/>
      <c r="M172" s="3"/>
      <c r="N172" s="3"/>
      <c r="O172" s="3"/>
      <c r="Q172" s="11"/>
      <c r="R172" s="11"/>
      <c r="S172" s="11"/>
      <c r="T172" s="11"/>
      <c r="U172" s="11"/>
      <c r="V172" s="11"/>
    </row>
    <row r="173" spans="1:22" x14ac:dyDescent="0.35">
      <c r="A173" s="3" t="s">
        <v>16</v>
      </c>
      <c r="B173" s="3">
        <v>2.7355553769349799</v>
      </c>
      <c r="C173" s="3">
        <v>1.6378280172468942</v>
      </c>
      <c r="D173" s="3">
        <v>2.7777288141133747</v>
      </c>
      <c r="E173" s="3">
        <v>1.2766818667548099</v>
      </c>
      <c r="F173" s="3">
        <v>7.519128976161781</v>
      </c>
      <c r="G173" s="3">
        <v>0.57475274467860293</v>
      </c>
      <c r="H173" s="89">
        <f>SUMPRODUCT(B173:G173,'Subscribers '!K16:P16)</f>
        <v>1.9361867596261453</v>
      </c>
      <c r="J173" s="3"/>
      <c r="K173" s="3"/>
      <c r="L173" s="3"/>
      <c r="M173" s="3"/>
      <c r="N173" s="3"/>
      <c r="O173" s="3"/>
      <c r="Q173" s="11"/>
      <c r="R173" s="11"/>
      <c r="S173" s="11"/>
      <c r="T173" s="11"/>
      <c r="U173" s="11"/>
      <c r="V173" s="11"/>
    </row>
    <row r="174" spans="1:22" x14ac:dyDescent="0.35">
      <c r="A174" s="3" t="s">
        <v>17</v>
      </c>
      <c r="B174" s="3">
        <v>2.6402543958738094</v>
      </c>
      <c r="C174" s="3">
        <v>1.1697563400440525</v>
      </c>
      <c r="D174" s="3">
        <v>2.39025533054724</v>
      </c>
      <c r="E174" s="3">
        <v>1.1965638935522411</v>
      </c>
      <c r="F174" s="3">
        <v>4.7986950494784413</v>
      </c>
      <c r="G174" s="3">
        <v>0.8349025042807785</v>
      </c>
      <c r="H174" s="89">
        <f>SUMPRODUCT(B174:G174,'Subscribers '!K17:P17)</f>
        <v>1.6706187002065751</v>
      </c>
      <c r="J174" s="3"/>
      <c r="K174" s="3"/>
      <c r="L174" s="3"/>
      <c r="M174" s="3"/>
      <c r="N174" s="3"/>
      <c r="O174" s="3"/>
      <c r="Q174" s="11"/>
      <c r="R174" s="11"/>
      <c r="S174" s="11"/>
      <c r="T174" s="11"/>
      <c r="U174" s="11"/>
      <c r="V174" s="11"/>
    </row>
    <row r="175" spans="1:22" x14ac:dyDescent="0.35">
      <c r="A175" s="3" t="s">
        <v>18</v>
      </c>
      <c r="B175" s="3">
        <v>3.0199231227329326</v>
      </c>
      <c r="C175" s="3">
        <v>1.0554215284436492</v>
      </c>
      <c r="D175" s="3">
        <v>2.3024729951874887</v>
      </c>
      <c r="E175" s="3">
        <v>0.27969702128996171</v>
      </c>
      <c r="F175" s="3">
        <v>2.6754890462776224</v>
      </c>
      <c r="G175" s="3">
        <v>0.67722179083332223</v>
      </c>
      <c r="H175" s="89">
        <f>SUMPRODUCT(B175:G175,'Subscribers '!K18:P18)</f>
        <v>1.3845194392678679</v>
      </c>
      <c r="J175" s="3"/>
      <c r="K175" s="3"/>
      <c r="L175" s="3"/>
      <c r="M175" s="3"/>
      <c r="N175" s="3"/>
      <c r="O175" s="3"/>
      <c r="Q175" s="11"/>
      <c r="R175" s="11"/>
      <c r="S175" s="11"/>
      <c r="T175" s="11"/>
      <c r="U175" s="11"/>
      <c r="V175" s="11"/>
    </row>
    <row r="176" spans="1:22" x14ac:dyDescent="0.35">
      <c r="A176" s="3" t="s">
        <v>19</v>
      </c>
      <c r="B176" s="3">
        <v>2.3069488979079309</v>
      </c>
      <c r="C176" s="3">
        <v>0.91631617922146935</v>
      </c>
      <c r="D176" s="3">
        <v>1.8270372287102896</v>
      </c>
      <c r="E176" s="3">
        <v>0.2565190716775908</v>
      </c>
      <c r="F176" s="3">
        <v>1.9197448406143467</v>
      </c>
      <c r="G176" s="3">
        <v>0.67483834580863389</v>
      </c>
      <c r="H176" s="89">
        <f>SUMPRODUCT(B176:G176,'Subscribers '!K19:P19)</f>
        <v>1.1445621968753796</v>
      </c>
      <c r="J176" s="3"/>
      <c r="K176" s="3"/>
      <c r="L176" s="3"/>
      <c r="M176" s="3"/>
      <c r="N176" s="3"/>
      <c r="O176" s="3"/>
      <c r="Q176" s="11"/>
      <c r="R176" s="11"/>
      <c r="S176" s="11"/>
      <c r="T176" s="11"/>
      <c r="U176" s="11"/>
      <c r="V176" s="11"/>
    </row>
    <row r="177" spans="1:22" x14ac:dyDescent="0.35">
      <c r="A177" s="3" t="s">
        <v>20</v>
      </c>
      <c r="B177" s="3">
        <v>1.852853587683563</v>
      </c>
      <c r="C177" s="3">
        <v>0.83950274331421793</v>
      </c>
      <c r="D177" s="3">
        <v>1.8348219004977926</v>
      </c>
      <c r="E177" s="3">
        <v>7.0519479114189276E-3</v>
      </c>
      <c r="F177" s="3">
        <v>2.2304104079612719</v>
      </c>
      <c r="G177" s="3">
        <v>0.62680907826411469</v>
      </c>
      <c r="H177" s="89">
        <f>SUMPRODUCT(B177:G177,'Subscribers '!K20:P20)</f>
        <v>1.074009837362599</v>
      </c>
      <c r="J177" s="3"/>
      <c r="K177" s="3"/>
      <c r="L177" s="3"/>
      <c r="M177" s="3"/>
      <c r="N177" s="3"/>
      <c r="O177" s="3"/>
      <c r="Q177" s="11"/>
      <c r="R177" s="11"/>
      <c r="S177" s="11"/>
      <c r="T177" s="11"/>
      <c r="U177" s="11"/>
      <c r="V177" s="11"/>
    </row>
    <row r="178" spans="1:22" x14ac:dyDescent="0.35">
      <c r="A178" s="3" t="s">
        <v>21</v>
      </c>
      <c r="B178" s="3">
        <v>1.5575071430286838</v>
      </c>
      <c r="C178" s="3">
        <v>0.72048026994943548</v>
      </c>
      <c r="D178" s="3">
        <v>1.6677919268739614</v>
      </c>
      <c r="E178" s="3">
        <v>6.4658970418837248E-3</v>
      </c>
      <c r="F178" s="3">
        <v>1.9995634973436529</v>
      </c>
      <c r="G178" s="3">
        <v>0.74873666332253397</v>
      </c>
      <c r="H178" s="89">
        <f>SUMPRODUCT(B178:G178,'Subscribers '!K21:P21)</f>
        <v>1.0287996264396944</v>
      </c>
      <c r="J178" s="3"/>
      <c r="K178" s="3"/>
      <c r="L178" s="3"/>
      <c r="M178" s="3"/>
      <c r="N178" s="3"/>
      <c r="O178" s="3"/>
      <c r="Q178" s="11"/>
      <c r="R178" s="11"/>
      <c r="S178" s="11"/>
      <c r="T178" s="11"/>
      <c r="U178" s="11"/>
      <c r="V178" s="11"/>
    </row>
    <row r="179" spans="1:22" x14ac:dyDescent="0.35">
      <c r="A179" s="28" t="s">
        <v>113</v>
      </c>
      <c r="B179" s="3">
        <v>1.5745580135455337E-2</v>
      </c>
      <c r="C179" s="3">
        <v>0.63644318636459551</v>
      </c>
      <c r="D179" s="3">
        <v>2.0295448805536451</v>
      </c>
      <c r="E179" s="3">
        <v>0.50723040630532623</v>
      </c>
      <c r="F179" s="3">
        <v>1.849553971659291</v>
      </c>
      <c r="G179" s="23">
        <v>0.67465431017097999</v>
      </c>
      <c r="H179" s="89">
        <f>SUMPRODUCT(B179:G179,'Subscribers '!K22:P22)</f>
        <v>0.79077735236195923</v>
      </c>
      <c r="J179" s="3"/>
      <c r="K179" s="3"/>
      <c r="L179" s="3"/>
      <c r="M179" s="3"/>
      <c r="N179" s="3"/>
      <c r="O179" s="3"/>
      <c r="Q179" s="11"/>
      <c r="R179" s="11"/>
      <c r="S179" s="11"/>
      <c r="T179" s="11"/>
      <c r="U179" s="11"/>
      <c r="V179" s="11"/>
    </row>
    <row r="180" spans="1:22" x14ac:dyDescent="0.35">
      <c r="A180" s="28" t="s">
        <v>114</v>
      </c>
      <c r="B180" s="3">
        <v>1.6860515376792968E-2</v>
      </c>
      <c r="C180" s="3">
        <v>0.58482247642177687</v>
      </c>
      <c r="D180" s="3">
        <v>1.9198312132855142</v>
      </c>
      <c r="E180" s="3">
        <v>0.47309386376420925</v>
      </c>
      <c r="F180" s="3">
        <v>1.8148614116433179</v>
      </c>
      <c r="G180" s="23">
        <v>0.51986745001106438</v>
      </c>
      <c r="H180" s="89">
        <f>SUMPRODUCT(B180:G180,'Subscribers '!K23:P23)</f>
        <v>0.70098392541877441</v>
      </c>
      <c r="J180" s="3"/>
      <c r="K180" s="3"/>
      <c r="L180" s="3"/>
      <c r="M180" s="3"/>
      <c r="N180" s="3"/>
      <c r="O180" s="3"/>
      <c r="Q180" s="11"/>
      <c r="R180" s="11"/>
      <c r="S180" s="11"/>
      <c r="T180" s="11"/>
      <c r="U180" s="11"/>
      <c r="V180" s="11"/>
    </row>
    <row r="181" spans="1:22" x14ac:dyDescent="0.35">
      <c r="A181" s="28" t="s">
        <v>115</v>
      </c>
      <c r="B181" s="3">
        <v>2.842286778375647E-2</v>
      </c>
      <c r="C181" s="3">
        <v>0.61181536878996789</v>
      </c>
      <c r="D181" s="3">
        <v>1.6781532920752198</v>
      </c>
      <c r="E181" s="3">
        <v>0.51427974552424915</v>
      </c>
      <c r="F181" s="3">
        <v>1.7297010918404587</v>
      </c>
      <c r="G181" s="23">
        <v>0.54786728788612316</v>
      </c>
      <c r="H181" s="89">
        <f>SUMPRODUCT(B181:G181,'Subscribers '!K24:P24)</f>
        <v>0.68969030684746802</v>
      </c>
      <c r="J181" s="3"/>
      <c r="K181" s="3"/>
      <c r="L181" s="3"/>
      <c r="M181" s="3"/>
      <c r="N181" s="3"/>
      <c r="O181" s="3"/>
      <c r="Q181" s="11"/>
      <c r="R181" s="11"/>
      <c r="S181" s="11"/>
      <c r="T181" s="11"/>
      <c r="U181" s="11"/>
      <c r="V181" s="11"/>
    </row>
    <row r="182" spans="1:22" x14ac:dyDescent="0.35">
      <c r="A182" s="28" t="s">
        <v>116</v>
      </c>
      <c r="B182" s="3">
        <v>6.4544468838781996E-2</v>
      </c>
      <c r="C182" s="3">
        <v>0.60088824810794739</v>
      </c>
      <c r="D182" s="3">
        <v>1.5221828090826868</v>
      </c>
      <c r="E182" s="3">
        <v>0.47658651678251573</v>
      </c>
      <c r="F182" s="3">
        <v>1.5984847322065765</v>
      </c>
      <c r="G182" s="23">
        <v>0.6445222539673704</v>
      </c>
      <c r="H182" s="89">
        <f>SUMPRODUCT(B182:G182,'Subscribers '!K25:P25)</f>
        <v>0.710755020500204</v>
      </c>
      <c r="J182" s="3"/>
      <c r="K182" s="3"/>
      <c r="L182" s="3"/>
      <c r="M182" s="3"/>
      <c r="N182" s="3"/>
      <c r="O182" s="3"/>
      <c r="Q182" s="11"/>
      <c r="R182" s="11"/>
      <c r="S182" s="11"/>
      <c r="T182" s="11"/>
      <c r="U182" s="11"/>
      <c r="V182" s="11"/>
    </row>
    <row r="183" spans="1:22" x14ac:dyDescent="0.35">
      <c r="A183" s="3"/>
      <c r="B183" s="3"/>
      <c r="C183" s="3"/>
      <c r="D183" s="3"/>
      <c r="E183" s="3"/>
      <c r="F183" s="3"/>
      <c r="G183" s="3"/>
      <c r="J183" s="3"/>
      <c r="K183" s="3"/>
      <c r="L183" s="3"/>
      <c r="M183" s="3"/>
      <c r="N183" s="3"/>
      <c r="O183" s="3"/>
      <c r="Q183" s="11"/>
      <c r="R183" s="11"/>
      <c r="S183" s="11"/>
      <c r="T183" s="11"/>
      <c r="U183" s="11"/>
      <c r="V183" s="11"/>
    </row>
    <row r="185" spans="1:22" x14ac:dyDescent="0.35">
      <c r="A185" t="s">
        <v>176</v>
      </c>
    </row>
    <row r="186" spans="1:22" ht="15.5" x14ac:dyDescent="0.35">
      <c r="A186" t="s">
        <v>108</v>
      </c>
      <c r="P186" s="51"/>
    </row>
    <row r="187" spans="1:22" x14ac:dyDescent="0.35">
      <c r="A187" s="7" t="s">
        <v>109</v>
      </c>
    </row>
    <row r="188" spans="1:22" x14ac:dyDescent="0.35">
      <c r="A188" s="11" t="s">
        <v>0</v>
      </c>
      <c r="B188" s="11" t="s">
        <v>1</v>
      </c>
      <c r="C188" s="11" t="s">
        <v>2</v>
      </c>
      <c r="D188" s="11" t="s">
        <v>24</v>
      </c>
      <c r="E188" s="11" t="s">
        <v>3</v>
      </c>
      <c r="F188" s="11" t="s">
        <v>4</v>
      </c>
      <c r="G188" s="11" t="s">
        <v>5</v>
      </c>
    </row>
    <row r="189" spans="1:22" x14ac:dyDescent="0.35">
      <c r="A189" s="3" t="s">
        <v>6</v>
      </c>
      <c r="B189" s="3">
        <v>6.9772068371989624</v>
      </c>
      <c r="C189" s="3" t="e">
        <v>#DIV/0!</v>
      </c>
      <c r="D189" s="3">
        <v>10.304038101414509</v>
      </c>
      <c r="E189" s="3">
        <v>23.144543228172775</v>
      </c>
      <c r="F189" s="3" t="e">
        <v>#DIV/0!</v>
      </c>
      <c r="G189" s="3" t="e">
        <v>#DIV/0!</v>
      </c>
      <c r="I189" s="1">
        <v>48</v>
      </c>
      <c r="J189" s="3"/>
      <c r="K189" s="3"/>
      <c r="L189" s="3"/>
      <c r="M189" s="3"/>
      <c r="N189" s="3"/>
      <c r="P189" s="11"/>
      <c r="Q189" s="11"/>
      <c r="R189" s="11"/>
      <c r="S189" s="11"/>
      <c r="T189" s="11"/>
      <c r="U189" s="11"/>
    </row>
    <row r="190" spans="1:22" x14ac:dyDescent="0.35">
      <c r="A190" s="3" t="s">
        <v>7</v>
      </c>
      <c r="B190" s="3">
        <v>4.3971075047030563</v>
      </c>
      <c r="C190" s="3" t="e">
        <v>#DIV/0!</v>
      </c>
      <c r="D190" s="3">
        <v>9.276675159427505</v>
      </c>
      <c r="E190" s="3">
        <v>7.7711562612401854</v>
      </c>
      <c r="F190" s="3">
        <v>7.8962680524171214</v>
      </c>
      <c r="G190" s="3">
        <v>8.4169693530079464</v>
      </c>
      <c r="I190" s="3"/>
      <c r="J190" s="3"/>
      <c r="K190" s="3"/>
      <c r="L190" s="3"/>
      <c r="M190" s="3"/>
      <c r="N190" s="3"/>
      <c r="P190" s="11"/>
      <c r="Q190" s="11"/>
      <c r="R190" s="11"/>
      <c r="S190" s="11"/>
      <c r="T190" s="11"/>
      <c r="U190" s="11"/>
    </row>
    <row r="191" spans="1:22" x14ac:dyDescent="0.35">
      <c r="A191" s="3" t="s">
        <v>8</v>
      </c>
      <c r="B191" s="3">
        <v>3.9448237854350201</v>
      </c>
      <c r="C191" s="3">
        <v>14.573854289071681</v>
      </c>
      <c r="D191" s="3">
        <v>14.289643056805989</v>
      </c>
      <c r="E191" s="3">
        <v>5.6521786387159008</v>
      </c>
      <c r="F191" s="3">
        <v>16.832137510203605</v>
      </c>
      <c r="G191" s="3">
        <v>4.6086932245312617</v>
      </c>
      <c r="I191" s="3"/>
      <c r="J191" s="3"/>
      <c r="K191" s="3"/>
      <c r="L191" s="3"/>
      <c r="M191" s="3"/>
      <c r="N191" s="3"/>
      <c r="P191" s="11"/>
      <c r="Q191" s="11"/>
      <c r="R191" s="11"/>
      <c r="S191" s="11"/>
      <c r="T191" s="11"/>
      <c r="U191" s="11"/>
    </row>
    <row r="192" spans="1:22" x14ac:dyDescent="0.35">
      <c r="A192" s="3" t="s">
        <v>9</v>
      </c>
      <c r="B192" s="3">
        <v>3.6702373924328122</v>
      </c>
      <c r="C192" s="3">
        <v>9.0230640827294195</v>
      </c>
      <c r="D192" s="3">
        <v>35.050341335416149</v>
      </c>
      <c r="E192" s="3">
        <v>4.4234356348056076</v>
      </c>
      <c r="F192" s="3">
        <v>14.375163489786887</v>
      </c>
      <c r="G192" s="3">
        <v>4.993669712122129</v>
      </c>
      <c r="I192" s="3"/>
      <c r="J192" s="3"/>
      <c r="K192" s="3"/>
      <c r="L192" s="3"/>
      <c r="M192" s="3"/>
      <c r="N192" s="3"/>
      <c r="P192" s="11"/>
      <c r="Q192" s="11"/>
      <c r="R192" s="11"/>
      <c r="S192" s="11"/>
      <c r="T192" s="11"/>
      <c r="U192" s="11"/>
    </row>
    <row r="193" spans="1:21" x14ac:dyDescent="0.35">
      <c r="A193" s="3" t="s">
        <v>10</v>
      </c>
      <c r="B193" s="3">
        <v>3.4256712236263511</v>
      </c>
      <c r="C193" s="3">
        <v>6.9710836299585335</v>
      </c>
      <c r="D193" s="3">
        <v>27.056111301498547</v>
      </c>
      <c r="E193" s="3">
        <v>6.9933033123320598</v>
      </c>
      <c r="F193" s="3">
        <v>17.559832611838861</v>
      </c>
      <c r="G193" s="3">
        <v>4.6276191495624719</v>
      </c>
      <c r="I193" s="3"/>
      <c r="J193" s="3"/>
      <c r="K193" s="3"/>
      <c r="L193" s="3"/>
      <c r="M193" s="3"/>
      <c r="N193" s="3"/>
      <c r="P193" s="11"/>
      <c r="Q193" s="11"/>
      <c r="R193" s="11"/>
      <c r="S193" s="11"/>
      <c r="T193" s="11"/>
      <c r="U193" s="11"/>
    </row>
    <row r="194" spans="1:21" x14ac:dyDescent="0.35">
      <c r="A194" s="3" t="s">
        <v>11</v>
      </c>
      <c r="B194" s="3">
        <v>4.5919927356261567</v>
      </c>
      <c r="C194" s="3">
        <v>3.7469227209625173</v>
      </c>
      <c r="D194" s="3">
        <v>22.09860407535729</v>
      </c>
      <c r="E194" s="3">
        <v>9.3778156684678002</v>
      </c>
      <c r="F194" s="3">
        <v>5.9282323557469736</v>
      </c>
      <c r="G194" s="3">
        <v>7.6121043179929782</v>
      </c>
      <c r="I194" s="3"/>
      <c r="J194" s="3"/>
      <c r="K194" s="3"/>
      <c r="L194" s="3"/>
      <c r="M194" s="3"/>
      <c r="N194" s="3"/>
      <c r="P194" s="11"/>
      <c r="Q194" s="11"/>
      <c r="R194" s="11"/>
      <c r="S194" s="11"/>
      <c r="T194" s="11"/>
      <c r="U194" s="11"/>
    </row>
    <row r="195" spans="1:21" x14ac:dyDescent="0.35">
      <c r="A195" s="3" t="s">
        <v>12</v>
      </c>
      <c r="B195" s="3">
        <v>3.45870484511611</v>
      </c>
      <c r="C195" s="3">
        <v>3.4084121497586608</v>
      </c>
      <c r="D195" s="3">
        <v>17.372913226721458</v>
      </c>
      <c r="E195" s="3">
        <v>11.608346487246303</v>
      </c>
      <c r="F195" s="3">
        <v>6.2683173118007174</v>
      </c>
      <c r="G195" s="3">
        <v>9.0557505011305857</v>
      </c>
      <c r="I195" s="3"/>
      <c r="J195" s="3"/>
      <c r="K195" s="3"/>
      <c r="L195" s="3"/>
      <c r="M195" s="3"/>
      <c r="N195" s="3"/>
      <c r="P195" s="11"/>
      <c r="Q195" s="11"/>
      <c r="R195" s="11"/>
      <c r="S195" s="11"/>
      <c r="T195" s="11"/>
      <c r="U195" s="11"/>
    </row>
    <row r="196" spans="1:21" x14ac:dyDescent="0.35">
      <c r="A196" s="3" t="s">
        <v>13</v>
      </c>
      <c r="B196" s="3">
        <v>2.3871026082723965</v>
      </c>
      <c r="C196" s="3">
        <v>3.7411115434959492</v>
      </c>
      <c r="D196" s="3">
        <v>11.389788695212147</v>
      </c>
      <c r="E196" s="3">
        <v>5.7796902110703696</v>
      </c>
      <c r="F196" s="3">
        <v>4.5718628061537849</v>
      </c>
      <c r="G196" s="3">
        <v>6.4162631167684774</v>
      </c>
      <c r="I196" s="3"/>
      <c r="J196" s="3"/>
      <c r="K196" s="3"/>
      <c r="L196" s="3"/>
      <c r="M196" s="3"/>
      <c r="N196" s="3"/>
      <c r="P196" s="11"/>
      <c r="Q196" s="11"/>
      <c r="R196" s="11"/>
      <c r="S196" s="11"/>
      <c r="T196" s="11"/>
      <c r="U196" s="11"/>
    </row>
    <row r="197" spans="1:21" x14ac:dyDescent="0.35">
      <c r="A197" s="3" t="s">
        <v>14</v>
      </c>
      <c r="B197" s="3">
        <v>2.496938491948363</v>
      </c>
      <c r="C197" s="3">
        <v>3.1958041958041958</v>
      </c>
      <c r="D197" s="3">
        <v>9.6574154318748988</v>
      </c>
      <c r="E197" s="3">
        <v>6.8488748146008742</v>
      </c>
      <c r="F197" s="3">
        <v>7.262834477711305</v>
      </c>
      <c r="G197" s="3">
        <v>6.6426808425919956</v>
      </c>
      <c r="I197" s="3"/>
      <c r="J197" s="3"/>
      <c r="K197" s="3"/>
      <c r="L197" s="3"/>
      <c r="M197" s="3"/>
      <c r="N197" s="3"/>
      <c r="P197" s="11"/>
      <c r="Q197" s="11"/>
      <c r="R197" s="11"/>
      <c r="S197" s="11"/>
      <c r="T197" s="11"/>
      <c r="U197" s="11"/>
    </row>
    <row r="198" spans="1:21" x14ac:dyDescent="0.35">
      <c r="A198" s="3" t="s">
        <v>15</v>
      </c>
      <c r="B198" s="3">
        <v>2.1360651493762255</v>
      </c>
      <c r="C198" s="3">
        <v>3.6049794746854453</v>
      </c>
      <c r="D198" s="3">
        <v>6.4611406683811294</v>
      </c>
      <c r="E198" s="3">
        <v>12.466565415119124</v>
      </c>
      <c r="F198" s="3">
        <v>5.5624092113213601</v>
      </c>
      <c r="G198" s="3">
        <v>6.8922410596081773</v>
      </c>
      <c r="I198" s="3"/>
      <c r="J198" s="3"/>
      <c r="K198" s="3"/>
      <c r="L198" s="3"/>
      <c r="M198" s="3"/>
      <c r="N198" s="3"/>
      <c r="P198" s="11"/>
      <c r="Q198" s="11"/>
      <c r="R198" s="11"/>
      <c r="S198" s="11"/>
      <c r="T198" s="11"/>
      <c r="U198" s="11"/>
    </row>
    <row r="199" spans="1:21" x14ac:dyDescent="0.35">
      <c r="A199" s="3" t="s">
        <v>16</v>
      </c>
      <c r="B199" s="3">
        <v>5.3307316605498256</v>
      </c>
      <c r="C199" s="3">
        <v>3.9529457347654819</v>
      </c>
      <c r="D199" s="3">
        <v>6.7268716217661835</v>
      </c>
      <c r="E199" s="3">
        <v>7.7245292748787788</v>
      </c>
      <c r="F199" s="3">
        <v>4.1297453204071681</v>
      </c>
      <c r="G199" s="3">
        <v>4.5406105046150964</v>
      </c>
      <c r="I199" s="3"/>
      <c r="J199" s="3"/>
      <c r="K199" s="3"/>
      <c r="L199" s="3"/>
      <c r="M199" s="3"/>
      <c r="N199" s="3"/>
      <c r="P199" s="11"/>
      <c r="Q199" s="11"/>
      <c r="R199" s="11"/>
      <c r="S199" s="11"/>
      <c r="T199" s="11"/>
      <c r="U199" s="11"/>
    </row>
    <row r="200" spans="1:21" x14ac:dyDescent="0.35">
      <c r="A200" s="3" t="s">
        <v>17</v>
      </c>
      <c r="B200" s="3">
        <v>5.8197822965580963</v>
      </c>
      <c r="C200" s="3">
        <v>3.5607770675189774</v>
      </c>
      <c r="D200" s="3">
        <v>5.7633213281369065</v>
      </c>
      <c r="E200" s="3">
        <v>3.6970821161933078</v>
      </c>
      <c r="F200" s="3">
        <v>5.29</v>
      </c>
      <c r="G200" s="3">
        <v>3.2474922360889114</v>
      </c>
      <c r="I200" s="3"/>
      <c r="J200" s="3"/>
      <c r="K200" s="3"/>
      <c r="L200" s="3"/>
      <c r="M200" s="3"/>
      <c r="N200" s="3"/>
      <c r="P200" s="11"/>
      <c r="Q200" s="11"/>
      <c r="R200" s="11"/>
      <c r="S200" s="11"/>
      <c r="T200" s="11"/>
      <c r="U200" s="11"/>
    </row>
    <row r="201" spans="1:21" x14ac:dyDescent="0.35">
      <c r="A201" s="3" t="s">
        <v>18</v>
      </c>
      <c r="B201" s="3">
        <v>5.7478383128295256</v>
      </c>
      <c r="C201" s="3">
        <v>2.6573039206076796</v>
      </c>
      <c r="D201" s="3">
        <v>6.2310396162756412</v>
      </c>
      <c r="E201" s="3">
        <v>1.7664019914228861</v>
      </c>
      <c r="F201" s="3">
        <v>6.0669456284928627</v>
      </c>
      <c r="G201" s="3">
        <v>3.0873772568735012</v>
      </c>
      <c r="I201" s="3"/>
      <c r="J201" s="3"/>
      <c r="K201" s="3"/>
      <c r="L201" s="3"/>
      <c r="M201" s="3"/>
      <c r="N201" s="3"/>
      <c r="P201" s="11"/>
      <c r="Q201" s="11"/>
      <c r="R201" s="11"/>
      <c r="S201" s="11"/>
      <c r="T201" s="11"/>
      <c r="U201" s="11"/>
    </row>
    <row r="202" spans="1:21" x14ac:dyDescent="0.35">
      <c r="A202" s="3" t="s">
        <v>19</v>
      </c>
      <c r="B202" s="3">
        <v>5.7049797570850203</v>
      </c>
      <c r="C202" s="3">
        <v>1.8369219362200553</v>
      </c>
      <c r="D202" s="3">
        <v>4.3853255192254714</v>
      </c>
      <c r="E202" s="3">
        <v>2.8011819825171065</v>
      </c>
      <c r="F202" s="3">
        <v>5.7118939360584013</v>
      </c>
      <c r="G202" s="3">
        <v>2.9015569542262991</v>
      </c>
      <c r="I202" s="3"/>
      <c r="J202" s="3"/>
      <c r="K202" s="3"/>
      <c r="L202" s="3"/>
      <c r="M202" s="3"/>
      <c r="N202" s="3"/>
      <c r="P202" s="11"/>
      <c r="Q202" s="11"/>
      <c r="R202" s="11"/>
      <c r="S202" s="11"/>
      <c r="T202" s="11"/>
      <c r="U202" s="11"/>
    </row>
    <row r="203" spans="1:21" x14ac:dyDescent="0.35">
      <c r="A203" s="3" t="s">
        <v>20</v>
      </c>
      <c r="B203" s="3">
        <v>5.6168778959752474</v>
      </c>
      <c r="C203" s="3">
        <v>2.0785138509259973</v>
      </c>
      <c r="D203" s="3">
        <v>4.6504518077009163</v>
      </c>
      <c r="E203" s="3">
        <v>1.1612652563844684E-2</v>
      </c>
      <c r="F203" s="3">
        <v>8.0527971546046633</v>
      </c>
      <c r="G203" s="3">
        <v>2.0226828121307281</v>
      </c>
      <c r="I203" s="3"/>
      <c r="J203" s="3"/>
      <c r="K203" s="3"/>
      <c r="L203" s="3"/>
      <c r="M203" s="3"/>
      <c r="N203" s="3"/>
      <c r="P203" s="11"/>
      <c r="Q203" s="11"/>
      <c r="R203" s="11"/>
      <c r="S203" s="11"/>
      <c r="T203" s="11"/>
      <c r="U203" s="11"/>
    </row>
    <row r="204" spans="1:21" x14ac:dyDescent="0.35">
      <c r="A204" s="3" t="s">
        <v>21</v>
      </c>
      <c r="B204" s="3">
        <v>4.8399505798880353</v>
      </c>
      <c r="C204" s="3">
        <v>2.2470690074160662</v>
      </c>
      <c r="D204" s="3">
        <v>3.9102964290393598</v>
      </c>
      <c r="E204" s="3">
        <v>8.9402360251020808E-3</v>
      </c>
      <c r="F204" s="3">
        <v>7.3185547658767351</v>
      </c>
      <c r="G204" s="3">
        <v>2.2306841658243588</v>
      </c>
      <c r="I204" s="3"/>
      <c r="J204" s="3"/>
      <c r="K204" s="3"/>
      <c r="L204" s="3"/>
      <c r="M204" s="3"/>
      <c r="N204" s="3"/>
      <c r="P204" s="11"/>
      <c r="Q204" s="11"/>
      <c r="R204" s="11"/>
      <c r="S204" s="11"/>
      <c r="T204" s="11"/>
      <c r="U204" s="11"/>
    </row>
    <row r="205" spans="1:21" x14ac:dyDescent="0.35">
      <c r="A205" s="28" t="s">
        <v>113</v>
      </c>
      <c r="B205" s="3">
        <v>5.2376102468962129</v>
      </c>
      <c r="C205" s="3">
        <v>1.8167422986938488</v>
      </c>
      <c r="D205" s="3">
        <v>4.8196549480832251</v>
      </c>
      <c r="E205" s="3">
        <v>2.5230958029666235</v>
      </c>
      <c r="F205" s="3">
        <v>2.5656793261493864</v>
      </c>
      <c r="G205" s="23">
        <v>1.8095264679820726</v>
      </c>
      <c r="I205" s="3"/>
      <c r="J205" s="3"/>
      <c r="K205" s="3"/>
      <c r="L205" s="3"/>
      <c r="M205" s="3"/>
      <c r="N205" s="3"/>
      <c r="P205" s="11"/>
      <c r="Q205" s="11"/>
      <c r="R205" s="11"/>
      <c r="S205" s="11"/>
      <c r="T205" s="11"/>
      <c r="U205" s="11"/>
    </row>
    <row r="206" spans="1:21" x14ac:dyDescent="0.35">
      <c r="A206" s="28" t="s">
        <v>114</v>
      </c>
      <c r="B206" s="3">
        <v>2.8545232961159086</v>
      </c>
      <c r="C206" s="3">
        <v>1.1611003020371911</v>
      </c>
      <c r="D206" s="3">
        <v>4.6532475074173947</v>
      </c>
      <c r="E206" s="3">
        <v>1.6384090947998164</v>
      </c>
      <c r="F206" s="3">
        <v>3.9877403378082605</v>
      </c>
      <c r="G206" s="23">
        <v>1.1120633755215488</v>
      </c>
      <c r="I206" s="3"/>
      <c r="J206" s="3"/>
      <c r="K206" s="3"/>
      <c r="L206" s="3"/>
      <c r="M206" s="3"/>
      <c r="N206" s="3"/>
      <c r="P206" s="11"/>
      <c r="Q206" s="11"/>
      <c r="R206" s="11"/>
      <c r="S206" s="11"/>
      <c r="T206" s="11"/>
      <c r="U206" s="11"/>
    </row>
    <row r="207" spans="1:21" x14ac:dyDescent="0.35">
      <c r="A207" s="28" t="s">
        <v>115</v>
      </c>
      <c r="B207" s="3">
        <v>2.6311635626844416</v>
      </c>
      <c r="C207" s="3">
        <v>2.454298207076604</v>
      </c>
      <c r="D207" s="3">
        <v>5.0376537289321339</v>
      </c>
      <c r="E207" s="3">
        <v>1.3353284465892985</v>
      </c>
      <c r="F207" s="3">
        <v>3.3168109452781693</v>
      </c>
      <c r="G207" s="23">
        <v>1.0933574284493093</v>
      </c>
      <c r="I207" s="3"/>
      <c r="J207" s="3"/>
      <c r="K207" s="3"/>
      <c r="L207" s="3"/>
      <c r="M207" s="3"/>
      <c r="N207" s="3"/>
      <c r="P207" s="11"/>
      <c r="Q207" s="11"/>
      <c r="R207" s="11"/>
      <c r="S207" s="11"/>
      <c r="T207" s="11"/>
      <c r="U207" s="11"/>
    </row>
    <row r="208" spans="1:21" x14ac:dyDescent="0.35">
      <c r="A208" s="28" t="s">
        <v>116</v>
      </c>
      <c r="B208" s="3">
        <v>2.2728257752235907</v>
      </c>
      <c r="C208" s="3">
        <v>3.2847131846779338</v>
      </c>
      <c r="D208" s="3">
        <v>3.0331183840421656</v>
      </c>
      <c r="E208" s="3">
        <v>1.0545147547139775</v>
      </c>
      <c r="F208" s="3">
        <v>2.6754743194058541</v>
      </c>
      <c r="G208" s="23">
        <v>0.98798743029863278</v>
      </c>
      <c r="I208" s="3"/>
      <c r="J208" s="3"/>
      <c r="K208" s="3"/>
      <c r="L208" s="3"/>
      <c r="M208" s="3"/>
      <c r="N208" s="3"/>
      <c r="P208" s="11"/>
      <c r="Q208" s="11"/>
      <c r="R208" s="11"/>
      <c r="S208" s="11"/>
      <c r="T208" s="11"/>
      <c r="U208" s="11"/>
    </row>
    <row r="209" spans="1:23" x14ac:dyDescent="0.35">
      <c r="A209" s="3"/>
      <c r="B209" s="3"/>
      <c r="C209" s="3"/>
      <c r="D209" s="3"/>
      <c r="E209" s="3"/>
      <c r="F209" s="3"/>
      <c r="G209" s="3"/>
    </row>
    <row r="211" spans="1:23" x14ac:dyDescent="0.35">
      <c r="A211" t="s">
        <v>177</v>
      </c>
    </row>
    <row r="212" spans="1:23" ht="15.5" x14ac:dyDescent="0.35">
      <c r="A212" t="s">
        <v>111</v>
      </c>
      <c r="N212" s="78"/>
      <c r="O212" s="78"/>
      <c r="P212" s="78"/>
      <c r="Q212" s="78"/>
      <c r="R212" s="78"/>
      <c r="S212" s="78"/>
      <c r="T212" s="78"/>
      <c r="U212" s="78"/>
    </row>
    <row r="213" spans="1:23" ht="15" thickBot="1" x14ac:dyDescent="0.4">
      <c r="A213" s="8" t="s">
        <v>112</v>
      </c>
    </row>
    <row r="214" spans="1:23" ht="15" thickTop="1" x14ac:dyDescent="0.35"/>
    <row r="215" spans="1:23" x14ac:dyDescent="0.35">
      <c r="A215" s="11" t="s">
        <v>0</v>
      </c>
      <c r="B215" s="11" t="s">
        <v>1</v>
      </c>
      <c r="C215" s="11" t="s">
        <v>2</v>
      </c>
      <c r="D215" s="11" t="s">
        <v>24</v>
      </c>
      <c r="E215" s="11" t="s">
        <v>3</v>
      </c>
      <c r="F215" s="11" t="s">
        <v>4</v>
      </c>
      <c r="G215" s="11" t="s">
        <v>5</v>
      </c>
      <c r="J215">
        <v>49</v>
      </c>
    </row>
    <row r="216" spans="1:23" x14ac:dyDescent="0.35">
      <c r="A216" s="3" t="s">
        <v>6</v>
      </c>
      <c r="B216" s="3">
        <v>45.775084621252553</v>
      </c>
      <c r="C216" s="3" t="e">
        <v>#DIV/0!</v>
      </c>
      <c r="D216" s="3">
        <v>61.244747742016408</v>
      </c>
      <c r="E216" s="3">
        <v>8.5162266699044231</v>
      </c>
      <c r="F216" s="3" t="e">
        <v>#DIV/0!</v>
      </c>
      <c r="G216" s="3" t="e">
        <v>#DIV/0!</v>
      </c>
      <c r="J216" s="3"/>
      <c r="K216" s="3"/>
      <c r="L216" s="3"/>
      <c r="M216" s="3"/>
      <c r="N216" s="3"/>
      <c r="O216" s="3"/>
      <c r="Q216" s="11"/>
      <c r="R216" s="11"/>
      <c r="S216" s="11"/>
      <c r="T216" s="11"/>
      <c r="U216" s="11"/>
      <c r="V216" s="11"/>
      <c r="W216" s="11"/>
    </row>
    <row r="217" spans="1:23" x14ac:dyDescent="0.35">
      <c r="A217" s="3" t="s">
        <v>7</v>
      </c>
      <c r="B217" s="3">
        <v>13.925459576850391</v>
      </c>
      <c r="C217" s="3" t="e">
        <v>#DIV/0!</v>
      </c>
      <c r="D217" s="3">
        <v>46.971449288995871</v>
      </c>
      <c r="E217" s="3">
        <v>6.9396937258926874</v>
      </c>
      <c r="F217" s="3">
        <v>3.1681528315645244</v>
      </c>
      <c r="G217" s="3">
        <v>10.155799077701195</v>
      </c>
      <c r="J217" s="3"/>
      <c r="K217" s="3"/>
      <c r="L217" s="3"/>
      <c r="M217" s="3"/>
      <c r="N217" s="3"/>
      <c r="O217" s="3"/>
      <c r="Q217" s="11"/>
      <c r="R217" s="11"/>
      <c r="S217" s="11"/>
      <c r="T217" s="11"/>
      <c r="U217" s="11"/>
      <c r="V217" s="11"/>
      <c r="W217" s="11"/>
    </row>
    <row r="218" spans="1:23" x14ac:dyDescent="0.35">
      <c r="A218" s="3" t="s">
        <v>8</v>
      </c>
      <c r="B218" s="3">
        <v>11.189430146810432</v>
      </c>
      <c r="C218" s="3">
        <v>21.582962339068704</v>
      </c>
      <c r="D218" s="3">
        <v>78.756792819091842</v>
      </c>
      <c r="E218" s="3">
        <v>7.5176056177027197</v>
      </c>
      <c r="F218" s="3">
        <v>4.0388250454687959</v>
      </c>
      <c r="G218" s="3">
        <v>12.186338927503275</v>
      </c>
      <c r="J218" s="3"/>
      <c r="K218" s="3"/>
      <c r="L218" s="3"/>
      <c r="M218" s="3"/>
      <c r="N218" s="3"/>
      <c r="O218" s="3"/>
      <c r="Q218" s="11"/>
      <c r="R218" s="11"/>
      <c r="S218" s="11"/>
      <c r="T218" s="11"/>
      <c r="U218" s="11"/>
      <c r="V218" s="11"/>
      <c r="W218" s="11"/>
    </row>
    <row r="219" spans="1:23" x14ac:dyDescent="0.35">
      <c r="A219" s="3" t="s">
        <v>9</v>
      </c>
      <c r="B219" s="3">
        <v>6.6317560290418296</v>
      </c>
      <c r="C219" s="3">
        <v>11.00818175383962</v>
      </c>
      <c r="D219" s="3">
        <v>41.890974488298568</v>
      </c>
      <c r="E219" s="3">
        <v>6.6500934269158414</v>
      </c>
      <c r="F219" s="3">
        <v>6.1232474727821309</v>
      </c>
      <c r="G219" s="3">
        <v>8.1250457951475159</v>
      </c>
      <c r="J219" s="3"/>
      <c r="K219" s="3"/>
      <c r="L219" s="3"/>
      <c r="M219" s="3"/>
      <c r="N219" s="3"/>
      <c r="O219" s="3"/>
      <c r="Q219" s="11"/>
      <c r="R219" s="11"/>
      <c r="S219" s="11"/>
      <c r="T219" s="11"/>
      <c r="U219" s="11"/>
      <c r="V219" s="11"/>
      <c r="W219" s="11"/>
    </row>
    <row r="220" spans="1:23" x14ac:dyDescent="0.35">
      <c r="A220" s="3" t="s">
        <v>10</v>
      </c>
      <c r="B220" s="3">
        <v>9.1821613439227239</v>
      </c>
      <c r="C220" s="3">
        <v>9.8718904945543926</v>
      </c>
      <c r="D220" s="3">
        <v>27.462415354731295</v>
      </c>
      <c r="E220" s="3">
        <v>4.3026592186023018</v>
      </c>
      <c r="F220" s="3">
        <v>3.8830246400509689</v>
      </c>
      <c r="G220" s="3">
        <v>7.7403495680624514</v>
      </c>
      <c r="J220" s="3"/>
      <c r="K220" s="3"/>
      <c r="L220" s="3"/>
      <c r="M220" s="3"/>
      <c r="N220" s="3"/>
      <c r="O220" s="3"/>
      <c r="Q220" s="11"/>
      <c r="R220" s="11"/>
      <c r="S220" s="11"/>
      <c r="T220" s="11"/>
      <c r="U220" s="11"/>
      <c r="V220" s="11"/>
      <c r="W220" s="11"/>
    </row>
    <row r="221" spans="1:23" x14ac:dyDescent="0.35">
      <c r="A221" s="3" t="s">
        <v>11</v>
      </c>
      <c r="B221" s="3">
        <v>11.805858230062043</v>
      </c>
      <c r="C221" s="3">
        <v>8.2638052865741951</v>
      </c>
      <c r="D221" s="3">
        <v>35.334028507504442</v>
      </c>
      <c r="E221" s="3">
        <v>3.2559805037863634</v>
      </c>
      <c r="F221" s="3">
        <v>4.1365318908760438</v>
      </c>
      <c r="G221" s="3">
        <v>6.7466277082299264</v>
      </c>
      <c r="J221" s="3"/>
      <c r="K221" s="3"/>
      <c r="L221" s="3"/>
      <c r="M221" s="3"/>
      <c r="N221" s="3"/>
      <c r="O221" s="3"/>
      <c r="Q221" s="11"/>
      <c r="R221" s="11"/>
      <c r="S221" s="11"/>
      <c r="T221" s="11"/>
      <c r="U221" s="11"/>
      <c r="V221" s="11"/>
      <c r="W221" s="11"/>
    </row>
    <row r="222" spans="1:23" x14ac:dyDescent="0.35">
      <c r="A222" s="3" t="s">
        <v>12</v>
      </c>
      <c r="B222" s="3">
        <v>7.6326424532417008</v>
      </c>
      <c r="C222" s="3">
        <v>14.845829889324046</v>
      </c>
      <c r="D222" s="3">
        <v>29.290406240362792</v>
      </c>
      <c r="E222" s="3">
        <v>3.0765622200742579</v>
      </c>
      <c r="F222" s="3">
        <v>6.6202680949886679</v>
      </c>
      <c r="G222" s="3">
        <v>8.5708324307370916</v>
      </c>
      <c r="J222" s="3"/>
      <c r="K222" s="3"/>
      <c r="L222" s="3"/>
      <c r="M222" s="3"/>
      <c r="N222" s="3"/>
      <c r="O222" s="3"/>
      <c r="Q222" s="11"/>
      <c r="R222" s="11"/>
      <c r="S222" s="11"/>
      <c r="T222" s="11"/>
      <c r="U222" s="11"/>
      <c r="V222" s="11"/>
      <c r="W222" s="11"/>
    </row>
    <row r="223" spans="1:23" x14ac:dyDescent="0.35">
      <c r="A223" s="3" t="s">
        <v>13</v>
      </c>
      <c r="B223" s="3">
        <v>6.0740367238592636</v>
      </c>
      <c r="C223" s="3">
        <v>15.578662873399715</v>
      </c>
      <c r="D223" s="3">
        <v>40.582759436670607</v>
      </c>
      <c r="E223" s="3">
        <v>4.007593316881306</v>
      </c>
      <c r="F223" s="3">
        <v>4.2604971183402265</v>
      </c>
      <c r="G223" s="3">
        <v>10.995122626540152</v>
      </c>
      <c r="J223" s="3"/>
      <c r="K223" s="3"/>
      <c r="L223" s="3"/>
      <c r="M223" s="3"/>
      <c r="N223" s="3"/>
      <c r="O223" s="3"/>
      <c r="Q223" s="11"/>
      <c r="R223" s="11"/>
      <c r="S223" s="11"/>
      <c r="T223" s="11"/>
      <c r="U223" s="11"/>
      <c r="V223" s="11"/>
      <c r="W223" s="11"/>
    </row>
    <row r="224" spans="1:23" x14ac:dyDescent="0.35">
      <c r="A224" s="3" t="s">
        <v>14</v>
      </c>
      <c r="B224" s="3">
        <v>6.1490380771113049</v>
      </c>
      <c r="C224" s="3">
        <v>17.223587988174888</v>
      </c>
      <c r="D224" s="3">
        <v>17.494211497581325</v>
      </c>
      <c r="E224" s="3">
        <v>2.8354828974752713</v>
      </c>
      <c r="F224" s="3">
        <v>4.8249434439701764</v>
      </c>
      <c r="G224" s="3">
        <v>6.9456114335591801</v>
      </c>
      <c r="J224" s="3"/>
      <c r="K224" s="3"/>
      <c r="L224" s="3"/>
      <c r="M224" s="3"/>
      <c r="N224" s="3"/>
      <c r="O224" s="3"/>
      <c r="Q224" s="11"/>
      <c r="R224" s="11"/>
      <c r="S224" s="11"/>
      <c r="T224" s="11"/>
      <c r="U224" s="11"/>
      <c r="V224" s="11"/>
      <c r="W224" s="11"/>
    </row>
    <row r="225" spans="1:23" x14ac:dyDescent="0.35">
      <c r="A225" s="3" t="s">
        <v>15</v>
      </c>
      <c r="B225" s="3">
        <v>5.9197190813700713</v>
      </c>
      <c r="C225" s="3">
        <v>14.801452355650017</v>
      </c>
      <c r="D225" s="3">
        <v>19.023002857801263</v>
      </c>
      <c r="E225" s="3">
        <v>3.0524039018211795</v>
      </c>
      <c r="F225" s="3">
        <v>10.036188907602241</v>
      </c>
      <c r="G225" s="3">
        <v>7.1853069155478382</v>
      </c>
      <c r="J225" s="3"/>
      <c r="K225" s="3"/>
      <c r="L225" s="3"/>
      <c r="M225" s="3"/>
      <c r="N225" s="3"/>
      <c r="O225" s="3"/>
      <c r="Q225" s="11"/>
      <c r="R225" s="11"/>
      <c r="S225" s="11"/>
      <c r="T225" s="11"/>
      <c r="U225" s="11"/>
      <c r="V225" s="11"/>
      <c r="W225" s="11"/>
    </row>
    <row r="226" spans="1:23" x14ac:dyDescent="0.35">
      <c r="A226" s="3" t="s">
        <v>16</v>
      </c>
      <c r="B226" s="3">
        <v>6.4979023659253787</v>
      </c>
      <c r="C226" s="3">
        <v>10.531395641768485</v>
      </c>
      <c r="D226" s="3">
        <v>18.762892390072672</v>
      </c>
      <c r="E226" s="3">
        <v>0.99778190692575797</v>
      </c>
      <c r="F226" s="3">
        <v>4.2123435460059788</v>
      </c>
      <c r="G226" s="3">
        <v>0.86240901148765492</v>
      </c>
      <c r="J226" s="3"/>
      <c r="K226" s="3"/>
      <c r="L226" s="3"/>
      <c r="M226" s="3"/>
      <c r="N226" s="3"/>
      <c r="O226" s="3"/>
      <c r="Q226" s="11"/>
      <c r="R226" s="11"/>
      <c r="S226" s="11"/>
      <c r="T226" s="11"/>
      <c r="U226" s="11"/>
      <c r="V226" s="11"/>
      <c r="W226" s="11"/>
    </row>
    <row r="227" spans="1:23" x14ac:dyDescent="0.35">
      <c r="A227" s="3" t="s">
        <v>17</v>
      </c>
      <c r="B227" s="3">
        <v>4.2774396313493153</v>
      </c>
      <c r="C227" s="3">
        <v>11.527069548331415</v>
      </c>
      <c r="D227" s="3">
        <v>19.194265044957994</v>
      </c>
      <c r="E227" s="3">
        <v>3.4424902794326599</v>
      </c>
      <c r="F227" s="3">
        <v>6.2162562075024761</v>
      </c>
      <c r="G227" s="3">
        <v>0.69011014247537539</v>
      </c>
      <c r="J227" s="3"/>
      <c r="K227" s="3"/>
      <c r="L227" s="3"/>
      <c r="M227" s="3"/>
      <c r="N227" s="3"/>
      <c r="O227" s="3"/>
      <c r="Q227" s="11"/>
      <c r="R227" s="11"/>
      <c r="S227" s="11"/>
      <c r="T227" s="11"/>
      <c r="U227" s="11"/>
      <c r="V227" s="11"/>
      <c r="W227" s="11"/>
    </row>
    <row r="228" spans="1:23" x14ac:dyDescent="0.35">
      <c r="A228" s="3" t="s">
        <v>18</v>
      </c>
      <c r="B228" s="3">
        <v>3.4841864301223677</v>
      </c>
      <c r="C228" s="3">
        <v>10.914782836575245</v>
      </c>
      <c r="D228" s="3">
        <v>16.23941701097776</v>
      </c>
      <c r="E228" s="3">
        <v>1.3289107224236985</v>
      </c>
      <c r="F228" s="3">
        <v>2.7280542047634126</v>
      </c>
      <c r="G228" s="3">
        <v>0.49677454016257877</v>
      </c>
      <c r="J228" s="3"/>
      <c r="K228" s="3"/>
      <c r="L228" s="3"/>
      <c r="M228" s="3"/>
      <c r="N228" s="3"/>
      <c r="O228" s="3"/>
      <c r="Q228" s="11"/>
      <c r="R228" s="11"/>
      <c r="S228" s="11"/>
      <c r="T228" s="11"/>
      <c r="U228" s="11"/>
      <c r="V228" s="11"/>
      <c r="W228" s="11"/>
    </row>
    <row r="229" spans="1:23" x14ac:dyDescent="0.35">
      <c r="A229" s="3" t="s">
        <v>19</v>
      </c>
      <c r="B229" s="3">
        <v>2.6315550510783199</v>
      </c>
      <c r="C229" s="3">
        <v>11.206544875487937</v>
      </c>
      <c r="D229" s="3">
        <v>15.497638612551409</v>
      </c>
      <c r="E229" s="3">
        <v>2.3251774617405512</v>
      </c>
      <c r="F229" s="3">
        <v>2.8178459078807587</v>
      </c>
      <c r="G229" s="3">
        <v>0.38307792484528569</v>
      </c>
      <c r="J229" s="3"/>
      <c r="K229" s="3"/>
      <c r="L229" s="3"/>
      <c r="M229" s="3"/>
      <c r="N229" s="3"/>
      <c r="O229" s="3"/>
      <c r="Q229" s="11"/>
      <c r="R229" s="11"/>
      <c r="S229" s="11"/>
      <c r="T229" s="11"/>
      <c r="U229" s="11"/>
      <c r="V229" s="11"/>
      <c r="W229" s="11"/>
    </row>
    <row r="230" spans="1:23" x14ac:dyDescent="0.35">
      <c r="A230" s="3" t="s">
        <v>20</v>
      </c>
      <c r="B230" s="3">
        <v>2.3683441698993506</v>
      </c>
      <c r="C230" s="3">
        <v>17.613052559125386</v>
      </c>
      <c r="D230" s="3">
        <v>17.516923058002764</v>
      </c>
      <c r="E230" s="3">
        <v>1.8046341558571505E-2</v>
      </c>
      <c r="F230" s="3">
        <v>4.6010997532243518</v>
      </c>
      <c r="G230" s="3">
        <v>0.54942789863588026</v>
      </c>
      <c r="J230" s="3"/>
      <c r="K230" s="3"/>
      <c r="L230" s="3"/>
      <c r="M230" s="3"/>
      <c r="N230" s="3"/>
      <c r="O230" s="3"/>
      <c r="Q230" s="11"/>
      <c r="R230" s="11"/>
      <c r="S230" s="11"/>
      <c r="T230" s="11"/>
      <c r="U230" s="11"/>
      <c r="V230" s="11"/>
      <c r="W230" s="11"/>
    </row>
    <row r="231" spans="1:23" x14ac:dyDescent="0.35">
      <c r="A231" s="3" t="s">
        <v>21</v>
      </c>
      <c r="B231" s="3">
        <v>1.9314149057581051</v>
      </c>
      <c r="C231" s="3">
        <v>10.984555961693994</v>
      </c>
      <c r="D231" s="3">
        <v>12.317129210183465</v>
      </c>
      <c r="E231" s="3">
        <v>8.625496521490094E-3</v>
      </c>
      <c r="F231" s="3">
        <v>4.8209444065144611</v>
      </c>
      <c r="G231" s="3">
        <v>0.87604504055190935</v>
      </c>
      <c r="J231" s="3"/>
      <c r="K231" s="3"/>
      <c r="L231" s="3"/>
      <c r="M231" s="3"/>
      <c r="N231" s="3"/>
      <c r="O231" s="3"/>
      <c r="Q231" s="11"/>
      <c r="R231" s="11"/>
      <c r="S231" s="11"/>
      <c r="T231" s="11"/>
      <c r="U231" s="11"/>
      <c r="V231" s="11"/>
      <c r="W231" s="11"/>
    </row>
    <row r="232" spans="1:23" x14ac:dyDescent="0.35">
      <c r="A232" s="28" t="s">
        <v>113</v>
      </c>
      <c r="B232" s="3">
        <v>2.6603005579918508</v>
      </c>
      <c r="C232" s="3">
        <v>11.411787912417031</v>
      </c>
      <c r="D232" s="3">
        <v>22.915263213358255</v>
      </c>
      <c r="E232" s="3">
        <v>2.4338776345579261</v>
      </c>
      <c r="F232" s="3">
        <v>2.224489389324618</v>
      </c>
      <c r="G232" s="23">
        <v>0.42458849503672813</v>
      </c>
    </row>
    <row r="233" spans="1:23" x14ac:dyDescent="0.35">
      <c r="A233" s="28" t="s">
        <v>114</v>
      </c>
      <c r="B233" s="3">
        <v>2.1024632202078632</v>
      </c>
      <c r="C233" s="3">
        <v>4.2619945251991176</v>
      </c>
      <c r="D233" s="3">
        <v>25.722993281851629</v>
      </c>
      <c r="E233" s="3">
        <v>1.5101837892693875</v>
      </c>
      <c r="F233" s="3">
        <v>1.8235379435819825</v>
      </c>
      <c r="G233" s="23">
        <v>0.3078678704412961</v>
      </c>
    </row>
    <row r="234" spans="1:23" x14ac:dyDescent="0.35">
      <c r="A234" s="28" t="s">
        <v>115</v>
      </c>
      <c r="B234" s="3">
        <v>2.6371538618426338</v>
      </c>
      <c r="C234" s="3">
        <v>4.1475041382615014</v>
      </c>
      <c r="D234" s="3">
        <v>21.479367286039139</v>
      </c>
      <c r="E234" s="3">
        <v>2.0497858071804891</v>
      </c>
      <c r="F234" s="3">
        <v>1.8148145734447982</v>
      </c>
      <c r="G234" s="23">
        <v>0.51629751805226198</v>
      </c>
    </row>
    <row r="235" spans="1:23" x14ac:dyDescent="0.35">
      <c r="A235" s="28" t="s">
        <v>116</v>
      </c>
      <c r="B235" s="3">
        <v>1.8034156534613501</v>
      </c>
      <c r="C235" s="3">
        <v>4.0132655997220255</v>
      </c>
      <c r="D235" s="3">
        <v>16.095408875917553</v>
      </c>
      <c r="E235" s="3">
        <v>2.8659187663030399</v>
      </c>
      <c r="F235" s="3">
        <v>1.9634856630440656</v>
      </c>
      <c r="G235" s="23">
        <v>0.59154242825829728</v>
      </c>
    </row>
  </sheetData>
  <mergeCells count="4">
    <mergeCell ref="M55:S55"/>
    <mergeCell ref="N28:S28"/>
    <mergeCell ref="M3:S3"/>
    <mergeCell ref="N212:U212"/>
  </mergeCells>
  <pageMargins left="0.7" right="0.7" top="0.75" bottom="0.75" header="0.3" footer="0.3"/>
  <pageSetup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e0fd82-ee89-46ca-b141-5c185a50ba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2A2FA459CBA418330D3A80B5C93E5" ma:contentTypeVersion="9" ma:contentTypeDescription="Create a new document." ma:contentTypeScope="" ma:versionID="a5a7dede806ff9e21b30b0102ca5850d">
  <xsd:schema xmlns:xsd="http://www.w3.org/2001/XMLSchema" xmlns:xs="http://www.w3.org/2001/XMLSchema" xmlns:p="http://schemas.microsoft.com/office/2006/metadata/properties" xmlns:ns3="40e0fd82-ee89-46ca-b141-5c185a50bacd" targetNamespace="http://schemas.microsoft.com/office/2006/metadata/properties" ma:root="true" ma:fieldsID="805d1d3d5212cfcf940f16ce06a2ce4b" ns3:_="">
    <xsd:import namespace="40e0fd82-ee89-46ca-b141-5c185a50ba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0fd82-ee89-46ca-b141-5c185a50b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BDEC2-A8D7-4D26-A72A-C37043D1A132}">
  <ds:schemaRefs>
    <ds:schemaRef ds:uri="40e0fd82-ee89-46ca-b141-5c185a50bacd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0DC3D2-0118-447F-936D-9C2465366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9BF57D-8CC3-422E-8DF7-98F26A02E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0fd82-ee89-46ca-b141-5c185a50b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ARPU</vt:lpstr>
      <vt:lpstr>Subscribers </vt:lpstr>
      <vt:lpstr>AVG domestic unit </vt:lpstr>
      <vt:lpstr>AVG roaming unit</vt:lpstr>
      <vt:lpstr>AVG RS revenue</vt:lpstr>
      <vt:lpstr>AVG WS revenue</vt:lpstr>
      <vt:lpstr>'AVG RS revenue'!_ftn1</vt:lpstr>
      <vt:lpstr>'AVG RS revenue'!_ftn2</vt:lpstr>
      <vt:lpstr>'AVG RS revenue'!_ftnref1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Ivan.SAVIC@berec.europa.eu</dc:creator>
  <cp:keywords/>
  <dc:description/>
  <cp:lastModifiedBy>Ivan SAVIC</cp:lastModifiedBy>
  <cp:revision/>
  <dcterms:created xsi:type="dcterms:W3CDTF">2023-03-24T08:00:25Z</dcterms:created>
  <dcterms:modified xsi:type="dcterms:W3CDTF">2024-02-23T12:11:07Z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0x0101001FC2A2FA459CBA418330D3A80B5C93E5</vt:lpwstr>
  </property>
</Properties>
</file>